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4915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'List1'!$A$196:$L$270</definedName>
    <definedName name="__CDS_P1_G2__">'List1'!$B$198:$L$204</definedName>
    <definedName name="__CDS_P1_G3__">'List1'!$C$200:$L$203</definedName>
    <definedName name="__CDS_P1_G4__">'List1'!$C$202:$F$202</definedName>
    <definedName name="__CDS_TP_G1__">'List1'!$A$281:$L$488</definedName>
    <definedName name="__CDS_TP_G2__">'List1'!$B$283:$L$329</definedName>
    <definedName name="__CDS_TP_G3__">'List1'!$C$285:$L$310</definedName>
    <definedName name="__CDS_TP_G4__">'List1'!$E$287:$M$287</definedName>
    <definedName name="__CDSG1__">'List1'!$A$8:$L$185</definedName>
    <definedName name="__CDSG2__">'List1'!$A$10:$L$37</definedName>
    <definedName name="__CDSG3__">'List1'!$A$12:$L$36</definedName>
    <definedName name="__CDSG4__">'List1'!$C$14:$F$14</definedName>
    <definedName name="__CDSNaslov__">'List1'!$A$1:$L$7</definedName>
    <definedName name="__CDSNaslov_p1__">'List1'!$A$194:$L$195</definedName>
    <definedName name="__CDSNaslov_TP__">'List1'!$A$279:$L$280</definedName>
    <definedName name="__CDSPR_Donos__">'List1'!$A$273:$L$274</definedName>
    <definedName name="__Main__">'List1'!$A$1:$M$491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<sst xmlns="http://schemas.openxmlformats.org/spreadsheetml/2006/main" count="732" uniqueCount="159">
  <si>
    <t>s</t>
  </si>
  <si>
    <t>11</t>
  </si>
  <si>
    <t>12</t>
  </si>
  <si>
    <t>31</t>
  </si>
  <si>
    <t>43</t>
  </si>
  <si>
    <t>51</t>
  </si>
  <si>
    <t>52</t>
  </si>
  <si>
    <t>61</t>
  </si>
  <si>
    <t>018</t>
  </si>
  <si>
    <t>3111</t>
  </si>
  <si>
    <t>3121</t>
  </si>
  <si>
    <t>3132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</si>
  <si>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</si>
  <si>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</si>
  <si>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</si>
  <si>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</si>
  <si>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</si>
  <si>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</si>
  <si>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</si>
  <si>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</si>
  <si>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</si>
  <si>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</si>
  <si>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</si>
  <si>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</si>
  <si>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</si>
  <si>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</si>
  <si>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</si>
  <si>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</si>
  <si>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</si>
  <si>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</si>
  <si>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</si>
  <si>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</si>
  <si>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</si>
  <si>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</si>
  <si>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</si>
  <si>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</si>
  <si>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</si>
  <si>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3299</t>
  </si>
  <si>
    <t>3431</t>
  </si>
  <si>
    <t>3432</t>
  </si>
  <si>
    <t>3433</t>
  </si>
  <si>
    <t>3811</t>
  </si>
  <si>
    <t>4123</t>
  </si>
  <si>
    <t>4221</t>
  </si>
  <si>
    <t>4222</t>
  </si>
  <si>
    <t>4223</t>
  </si>
  <si>
    <t>4227</t>
  </si>
  <si>
    <t>4262</t>
  </si>
  <si>
    <t>4264</t>
  </si>
  <si>
    <t>4312</t>
  </si>
  <si>
    <t>4511</t>
  </si>
  <si>
    <t>6323</t>
  </si>
  <si>
    <t>6341</t>
  </si>
  <si>
    <t>6361</t>
  </si>
  <si>
    <t>6393</t>
  </si>
  <si>
    <t>6413</t>
  </si>
  <si>
    <t>6414</t>
  </si>
  <si>
    <t>6526</t>
  </si>
  <si>
    <t>6614</t>
  </si>
  <si>
    <t>6615</t>
  </si>
  <si>
    <t>6631</t>
  </si>
  <si>
    <t>6711</t>
  </si>
  <si>
    <t>6831</t>
  </si>
  <si>
    <t>Plan</t>
  </si>
  <si>
    <t>suma</t>
  </si>
  <si>
    <t>Izvori</t>
  </si>
  <si>
    <t>Licence</t>
  </si>
  <si>
    <t>T780005</t>
  </si>
  <si>
    <t>Donacije</t>
  </si>
  <si>
    <t>Energija</t>
  </si>
  <si>
    <t>Ustanova</t>
  </si>
  <si>
    <t>11 (7-10)</t>
  </si>
  <si>
    <t>A78000018</t>
  </si>
  <si>
    <t>A78000118</t>
  </si>
  <si>
    <t>A78000218</t>
  </si>
  <si>
    <t>A78000418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</si>
  <si>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</si>
  <si>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</si>
  <si>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</si>
  <si>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</si>
  <si>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</si>
  <si>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</si>
  <si>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</si>
  <si>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</si>
  <si>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Ostali prihodi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</si>
  <si>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</si>
  <si>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</si>
  <si>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</si>
  <si>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</si>
  <si>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</si>
  <si>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</si>
  <si>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</si>
  <si>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Pomoći EU</t>
  </si>
  <si>
    <t>Premije osiguranja</t>
  </si>
  <si>
    <t>Pristojbe i naknade</t>
  </si>
  <si>
    <t>Materijal i sirovine</t>
  </si>
  <si>
    <t>REBALANS RASHODA II.</t>
  </si>
  <si>
    <t>Komunikacijska oprema</t>
  </si>
  <si>
    <t>Zakupnine i najamnine</t>
  </si>
  <si>
    <t>Iz proračuna</t>
  </si>
  <si>
    <t>Muzeji Hrvatskog zagorja</t>
  </si>
  <si>
    <t>Plan troškova</t>
  </si>
  <si>
    <t>Ostali nespomenuti prihodi</t>
  </si>
  <si>
    <t>Prihodi od zateznih kamata</t>
  </si>
  <si>
    <t>Sitni inventar i auto gume</t>
  </si>
  <si>
    <t>Ostali rashodi za zaposlene</t>
  </si>
  <si>
    <t>Intelektualne i osobne usluge</t>
  </si>
  <si>
    <t>MINISTARSTVO KULTURE I MEDIJA</t>
  </si>
  <si>
    <t>Tekuće donacije</t>
  </si>
  <si>
    <t>Računalne usluge</t>
  </si>
  <si>
    <t>LIVING CASTLES (INTERREG HR-SLO)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</si>
  <si>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</si>
  <si>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</si>
  <si>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</si>
  <si>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</si>
  <si>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</si>
  <si>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Ostali nespomenuti rashodi poslovanja</t>
  </si>
  <si>
    <t>Sred.učešća za pom.</t>
  </si>
  <si>
    <t>ADMIN. I UPRAVLJANE OSTALI IZVORI  MHZ</t>
  </si>
  <si>
    <t>Aktivnost(int.šifra)</t>
  </si>
  <si>
    <t>Plaće za redovan rad</t>
  </si>
  <si>
    <t>Pomoći grad. i župan</t>
  </si>
  <si>
    <t>ADMIN. I UPRAV. Muzeji Hrvatskog zagorja</t>
  </si>
  <si>
    <t>MUZEJI PROG.DJ. Muzeji Hrvatskog zagorja</t>
  </si>
  <si>
    <t>Ostala nematerijalna proizvedena imovina</t>
  </si>
  <si>
    <t>Bankarske usluge i usluge platnog prometa</t>
  </si>
  <si>
    <t>Doprinosi za obvezno zdravstveno osiguranje</t>
  </si>
  <si>
    <t>Tekuće donacije u novcu</t>
  </si>
  <si>
    <t>Uredski materijal i ostali materijalni rashodi</t>
  </si>
  <si>
    <t xml:space="preserve">PLAN TROŠKOVA I PRIHODA </t>
  </si>
  <si>
    <t>Raspoloživi plan prihoda</t>
  </si>
  <si>
    <t>*MUZEJI PROG.DJ. OST.IZVORI Muzeji Hrvatskog zag.</t>
  </si>
  <si>
    <t>Prihodi od pruženih usluga</t>
  </si>
  <si>
    <t>Uredska oprema i namještaj</t>
  </si>
  <si>
    <t>Plan prihoda - plan troškova</t>
  </si>
  <si>
    <t>Ulaganja u računalne programe</t>
  </si>
  <si>
    <t>Oprema za održavanje i zaštitu</t>
  </si>
  <si>
    <t>Usluge promidžbe i informiranja</t>
  </si>
  <si>
    <t>Stručno usavršavanje zaposlenika</t>
  </si>
  <si>
    <t>Usluge telefona, pošte i prijevoza</t>
  </si>
  <si>
    <t>Ostale naknade troškova zaposlenima</t>
  </si>
  <si>
    <t>Službena, radna i zaštitna odjeća i obuća</t>
  </si>
  <si>
    <t>Tekuće pomoći od institucija i tijela  EU</t>
  </si>
  <si>
    <t>Dodatna ulaganja na građevinskim objektima</t>
  </si>
  <si>
    <t>Usluge tekućeg i investicijskog održavanja</t>
  </si>
  <si>
    <t>Naknade troškova osobama izvan radnog odnosa</t>
  </si>
  <si>
    <t>Tekuće pomoći od izvanproračunskih korisnika</t>
  </si>
  <si>
    <t>Uređaji, strojevi i oprema za ostale namjene</t>
  </si>
  <si>
    <t>Kamate na oročena sredstva i depozite po viđenju</t>
  </si>
  <si>
    <t>Naknade za prijevoz, za rad na terenu i odvojeni život</t>
  </si>
  <si>
    <t>Pohranjene knjige, umjetnička djela i slične vrijednosti</t>
  </si>
  <si>
    <t>Materijal i dijelovi za tekuće i investicijsko održavanje</t>
  </si>
  <si>
    <t>Prihodi iz nadležnog proračuna za financiranje rashoda poslovanja</t>
  </si>
  <si>
    <t>Negativne tečajne razlike i razlike zbog primjene valutne klauzule</t>
  </si>
  <si>
    <t>Greška ako zbroj na izvoru nije 0 (raspoloživi plan - plan rashoda)</t>
  </si>
  <si>
    <t>Naknade za rad predstavničkih i izvršnih tijela, povjerenstava i slično</t>
  </si>
  <si>
    <t>Tekuće pomoći proračunskim korisnicima iz proračuna koji im nije nadležan</t>
  </si>
  <si>
    <t>Tekući prijenosi između prorač. kor. istog prorač. temeljem prijenosa EU sred.</t>
  </si>
  <si>
    <t>Verzija plana: R20-3 REBALANS RASHODA II..  Datum: do 23.09.2020.  Od mjeseca: 1.  Izvori sredstava:  od 10 Iz proračuna a nije planirano do 61 Donacije.  Ustanova: 10018-018 Muzeji Hrvatskog zagorja.  Godina: 2020.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</si>
</sst>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107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96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158</v>
      </c>
      <c r="B5" s="2"/>
      <c r="C5" s="2"/>
      <c r="D5" s="2"/>
      <c r="E5" s="2"/>
      <c r="F5" s="2"/>
      <c r="H5" s="2"/>
      <c r="K5" s="2"/>
      <c r="L5" s="2"/>
    </row>
    <row r="6" spans="1:12" ht="39">
      <c r="A6" s="29" t="s">
        <v>70</v>
      </c>
      <c r="B6" s="29" t="s">
        <v>119</v>
      </c>
      <c r="C6" s="29" t="s">
        <v>65</v>
      </c>
      <c r="D6" s="29" t="s">
        <v>87</v>
      </c>
      <c r="E6" s="29" t="e">
        <f>CONCATENATE("Naziv ",,D6)</f>
        <v>#NULL!</v>
      </c>
      <c r="F6" s="93" t="s">
        <v>63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8</v>
      </c>
      <c r="B8" s="62" t="s">
        <v>100</v>
      </c>
      <c r="C8" s="63"/>
      <c r="D8" s="63"/>
      <c r="E8" s="63"/>
      <c r="F8" s="64" t="e">
        <f>SUBTOTAL(9,F9:F185)</f>
        <v>#NULL!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72</v>
      </c>
      <c r="C10" s="59" t="s">
        <v>122</v>
      </c>
      <c r="D10" s="60"/>
      <c r="E10" s="60"/>
      <c r="F10" s="61" t="e">
        <f>SUBTOTAL(9,F11:F37)</f>
        <v>#NULL!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99</v>
      </c>
      <c r="E12" s="114"/>
      <c r="F12" s="115" t="e">
        <f>SUBTOTAL(9,F13:F36)</f>
        <v>#NULL!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9</v>
      </c>
      <c r="E14" s="1" t="s">
        <v>120</v>
      </c>
      <c r="F14" s="5">
        <v>5093895</v>
      </c>
      <c r="H14" s="103"/>
      <c r="K14" s="79"/>
      <c r="L14" s="80"/>
    </row>
    <row r="15" spans="1:12" ht="15">
      <c r="A15" s="112"/>
      <c r="B15" s="112"/>
      <c r="C15" s="1"/>
      <c r="D15" s="1" t="s">
        <v>10</v>
      </c>
      <c r="E15" s="1" t="s">
        <v>105</v>
      </c>
      <c r="F15" s="5">
        <v>189000</v>
      </c>
      <c r="H15" s="103"/>
      <c r="K15" s="79"/>
      <c r="L15" s="80"/>
    </row>
    <row r="16" spans="1:12" ht="15">
      <c r="A16" s="112"/>
      <c r="B16" s="112"/>
      <c r="C16" s="1"/>
      <c r="D16" s="1" t="s">
        <v>11</v>
      </c>
      <c r="E16" s="1" t="s">
        <v>126</v>
      </c>
      <c r="F16" s="5">
        <v>755195</v>
      </c>
      <c r="H16" s="103"/>
      <c r="K16" s="79"/>
      <c r="L16" s="80"/>
    </row>
    <row r="17" spans="1:12" ht="15">
      <c r="A17" s="112"/>
      <c r="B17" s="112"/>
      <c r="C17" s="1"/>
      <c r="D17" s="1" t="s">
        <v>12</v>
      </c>
      <c r="E17" s="1" t="s">
        <v>115</v>
      </c>
      <c r="F17" s="5">
        <v>5000</v>
      </c>
      <c r="H17" s="103"/>
      <c r="K17" s="79"/>
      <c r="L17" s="80"/>
    </row>
    <row r="18" spans="1:12" ht="15">
      <c r="A18" s="112"/>
      <c r="B18" s="112"/>
      <c r="C18" s="1"/>
      <c r="D18" s="1" t="s">
        <v>13</v>
      </c>
      <c r="E18" s="1" t="s">
        <v>149</v>
      </c>
      <c r="F18" s="5">
        <v>440000</v>
      </c>
      <c r="H18" s="103"/>
      <c r="K18" s="79"/>
      <c r="L18" s="80"/>
    </row>
    <row r="19" spans="1:12" ht="15">
      <c r="A19" s="112"/>
      <c r="B19" s="112"/>
      <c r="C19" s="1"/>
      <c r="D19" s="1" t="s">
        <v>14</v>
      </c>
      <c r="E19" s="1" t="s">
        <v>138</v>
      </c>
      <c r="F19" s="5">
        <v>5000</v>
      </c>
      <c r="H19" s="103"/>
      <c r="K19" s="79"/>
      <c r="L19" s="80"/>
    </row>
    <row r="20" spans="1:12" ht="15">
      <c r="A20" s="112"/>
      <c r="B20" s="112"/>
      <c r="C20" s="1"/>
      <c r="D20" s="1" t="s">
        <v>16</v>
      </c>
      <c r="E20" s="1" t="s">
        <v>128</v>
      </c>
      <c r="F20" s="5">
        <v>52000</v>
      </c>
      <c r="H20" s="103"/>
      <c r="K20" s="79"/>
      <c r="L20" s="80"/>
    </row>
    <row r="21" spans="1:12" ht="15">
      <c r="A21" s="112"/>
      <c r="B21" s="112"/>
      <c r="C21" s="1"/>
      <c r="D21" s="1" t="s">
        <v>18</v>
      </c>
      <c r="E21" s="1" t="s">
        <v>69</v>
      </c>
      <c r="F21" s="5">
        <v>450000</v>
      </c>
      <c r="H21" s="103"/>
      <c r="K21" s="79"/>
      <c r="L21" s="80"/>
    </row>
    <row r="22" spans="1:12" ht="15">
      <c r="A22" s="112"/>
      <c r="B22" s="112"/>
      <c r="C22" s="1"/>
      <c r="D22" s="1" t="s">
        <v>19</v>
      </c>
      <c r="E22" s="1" t="s">
        <v>151</v>
      </c>
      <c r="F22" s="5">
        <v>40000</v>
      </c>
      <c r="H22" s="103"/>
      <c r="K22" s="79"/>
      <c r="L22" s="80"/>
    </row>
    <row r="23" spans="1:12" ht="15">
      <c r="A23" s="112"/>
      <c r="B23" s="112"/>
      <c r="C23" s="1"/>
      <c r="D23" s="1" t="s">
        <v>20</v>
      </c>
      <c r="E23" s="1" t="s">
        <v>104</v>
      </c>
      <c r="F23" s="5">
        <v>9000</v>
      </c>
      <c r="H23" s="103"/>
      <c r="K23" s="79"/>
      <c r="L23" s="80"/>
    </row>
    <row r="24" spans="1:12" ht="15">
      <c r="A24" s="112"/>
      <c r="B24" s="112"/>
      <c r="C24" s="1"/>
      <c r="D24" s="1" t="s">
        <v>22</v>
      </c>
      <c r="E24" s="1" t="s">
        <v>139</v>
      </c>
      <c r="F24" s="5">
        <v>50000</v>
      </c>
      <c r="H24" s="103"/>
      <c r="K24" s="79"/>
      <c r="L24" s="80"/>
    </row>
    <row r="25" spans="1:12" ht="15">
      <c r="A25" s="112"/>
      <c r="B25" s="112"/>
      <c r="C25" s="1"/>
      <c r="D25" s="1" t="s">
        <v>23</v>
      </c>
      <c r="E25" s="1" t="s">
        <v>144</v>
      </c>
      <c r="F25" s="5">
        <v>280000</v>
      </c>
      <c r="H25" s="103"/>
      <c r="K25" s="79"/>
      <c r="L25" s="80"/>
    </row>
    <row r="26" spans="1:12" ht="15">
      <c r="A26" s="112"/>
      <c r="B26" s="112"/>
      <c r="C26" s="1"/>
      <c r="D26" s="1" t="s">
        <v>24</v>
      </c>
      <c r="E26" s="1" t="s">
        <v>137</v>
      </c>
      <c r="F26" s="5">
        <v>25000</v>
      </c>
      <c r="H26" s="103"/>
      <c r="K26" s="79"/>
      <c r="L26" s="80"/>
    </row>
    <row r="27" spans="1:12" ht="15">
      <c r="A27" s="112"/>
      <c r="B27" s="112"/>
      <c r="C27" s="1"/>
      <c r="D27" s="1" t="s">
        <v>25</v>
      </c>
      <c r="E27" s="1" t="s">
        <v>88</v>
      </c>
      <c r="F27" s="5">
        <v>90000</v>
      </c>
      <c r="H27" s="103"/>
      <c r="K27" s="79"/>
      <c r="L27" s="80"/>
    </row>
    <row r="28" spans="1:12" ht="15">
      <c r="A28" s="112"/>
      <c r="B28" s="112"/>
      <c r="C28" s="1"/>
      <c r="D28" s="1" t="s">
        <v>26</v>
      </c>
      <c r="E28" s="1" t="s">
        <v>98</v>
      </c>
      <c r="F28" s="5">
        <v>15000</v>
      </c>
      <c r="H28" s="103"/>
      <c r="K28" s="79"/>
      <c r="L28" s="80"/>
    </row>
    <row r="29" spans="1:12" ht="15">
      <c r="A29" s="112"/>
      <c r="B29" s="112"/>
      <c r="C29" s="1"/>
      <c r="D29" s="1" t="s">
        <v>28</v>
      </c>
      <c r="E29" s="1" t="s">
        <v>106</v>
      </c>
      <c r="F29" s="5">
        <v>30000</v>
      </c>
      <c r="H29" s="103"/>
      <c r="K29" s="79"/>
      <c r="L29" s="80"/>
    </row>
    <row r="30" spans="1:12" ht="15">
      <c r="A30" s="112"/>
      <c r="B30" s="112"/>
      <c r="C30" s="1"/>
      <c r="D30" s="1" t="s">
        <v>29</v>
      </c>
      <c r="E30" s="1" t="s">
        <v>109</v>
      </c>
      <c r="F30" s="5">
        <v>70000</v>
      </c>
      <c r="H30" s="103"/>
      <c r="K30" s="79"/>
      <c r="L30" s="80"/>
    </row>
    <row r="31" spans="1:12" ht="15">
      <c r="A31" s="112"/>
      <c r="B31" s="112"/>
      <c r="C31" s="1"/>
      <c r="D31" s="1" t="s">
        <v>30</v>
      </c>
      <c r="E31" s="1" t="s">
        <v>83</v>
      </c>
      <c r="F31" s="5">
        <v>30000</v>
      </c>
      <c r="H31" s="103"/>
      <c r="K31" s="79"/>
      <c r="L31" s="80"/>
    </row>
    <row r="32" spans="1:12" ht="15">
      <c r="A32" s="112"/>
      <c r="B32" s="112"/>
      <c r="C32" s="1"/>
      <c r="D32" s="1" t="s">
        <v>33</v>
      </c>
      <c r="E32" s="1" t="s">
        <v>93</v>
      </c>
      <c r="F32" s="5">
        <v>25000</v>
      </c>
      <c r="H32" s="103"/>
      <c r="K32" s="79"/>
      <c r="L32" s="80"/>
    </row>
    <row r="33" spans="1:12" ht="15">
      <c r="A33" s="112"/>
      <c r="B33" s="112"/>
      <c r="C33" s="1"/>
      <c r="D33" s="1" t="s">
        <v>35</v>
      </c>
      <c r="E33" s="1" t="s">
        <v>112</v>
      </c>
      <c r="F33" s="5">
        <v>2500</v>
      </c>
      <c r="H33" s="103"/>
      <c r="K33" s="79"/>
      <c r="L33" s="80"/>
    </row>
    <row r="34" spans="1:12" ht="15">
      <c r="A34" s="112"/>
      <c r="B34" s="112"/>
      <c r="C34" s="1"/>
      <c r="D34" s="1" t="s">
        <v>37</v>
      </c>
      <c r="E34" s="1" t="s">
        <v>116</v>
      </c>
      <c r="F34" s="5">
        <v>1500</v>
      </c>
      <c r="H34" s="103"/>
      <c r="K34" s="79"/>
      <c r="L34" s="80"/>
    </row>
    <row r="35" spans="1:12" ht="15">
      <c r="A35" s="112"/>
      <c r="B35" s="112"/>
      <c r="C35" s="1"/>
      <c r="D35" s="1" t="s">
        <v>38</v>
      </c>
      <c r="E35" s="1" t="s">
        <v>125</v>
      </c>
      <c r="F35" s="5">
        <v>7700</v>
      </c>
      <c r="H35" s="103"/>
      <c r="K35" s="79"/>
      <c r="L35" s="80"/>
    </row>
    <row r="36" spans="1:12" ht="15" hidden="1">
      <c r="A36" s="112"/>
      <c r="B36" s="112"/>
      <c r="C36" s="1">
        <v>3</v>
      </c>
      <c r="D36" s="1"/>
      <c r="E36" s="1"/>
      <c r="F36" s="5"/>
      <c r="H36" s="103"/>
      <c r="K36" s="79"/>
      <c r="L36" s="80"/>
    </row>
    <row r="37" spans="1:12" ht="19.5" customHeight="1" hidden="1">
      <c r="A37" s="2"/>
      <c r="B37" s="2"/>
      <c r="C37" s="2">
        <v>2</v>
      </c>
      <c r="D37" s="2"/>
      <c r="E37" s="2"/>
      <c r="F37" s="4"/>
      <c r="H37" s="104"/>
      <c r="K37" s="81"/>
      <c r="L37" s="82"/>
    </row>
    <row r="38" spans="1:12" ht="23.25" customHeight="1">
      <c r="A38" s="33"/>
      <c r="B38" s="59" t="s">
        <v>73</v>
      </c>
      <c r="C38" s="59" t="s">
        <v>123</v>
      </c>
      <c r="D38" s="60"/>
      <c r="E38" s="60"/>
      <c r="F38" s="61" t="e">
        <f>SUBTOTAL(9,F39:F57)</f>
        <v>#NULL!</v>
      </c>
      <c r="H38" s="101"/>
      <c r="K38" s="77"/>
      <c r="L38" s="78"/>
    </row>
    <row r="39" spans="1:12" ht="30" customHeight="1" hidden="1">
      <c r="A39" s="33"/>
      <c r="B39" s="34"/>
      <c r="C39" s="7"/>
      <c r="D39" s="7"/>
      <c r="E39" s="7"/>
      <c r="F39" s="11"/>
      <c r="H39" s="102"/>
      <c r="K39" s="71"/>
      <c r="L39" s="72"/>
    </row>
    <row r="40" spans="1:12" ht="15">
      <c r="A40" s="33"/>
      <c r="B40" s="33"/>
      <c r="C40" s="113" t="s">
        <v>1</v>
      </c>
      <c r="D40" s="113" t="s">
        <v>99</v>
      </c>
      <c r="E40" s="114"/>
      <c r="F40" s="115" t="e">
        <f>SUBTOTAL(9,F41:F56)</f>
        <v>#NULL!</v>
      </c>
      <c r="H40" s="103"/>
      <c r="K40" s="79"/>
      <c r="L40" s="80"/>
    </row>
    <row r="41" spans="1:12" ht="15" hidden="1">
      <c r="A41" s="112"/>
      <c r="B41" s="112"/>
      <c r="C41" s="1"/>
      <c r="D41" s="1"/>
      <c r="E41" s="1"/>
      <c r="F41" s="5"/>
      <c r="H41" s="103"/>
      <c r="K41" s="79"/>
      <c r="L41" s="80"/>
    </row>
    <row r="42" spans="1:12" ht="15">
      <c r="A42" s="112"/>
      <c r="B42" s="112"/>
      <c r="C42" s="1"/>
      <c r="D42" s="1" t="s">
        <v>16</v>
      </c>
      <c r="E42" s="1" t="s">
        <v>128</v>
      </c>
      <c r="F42" s="5">
        <v>5232</v>
      </c>
      <c r="H42" s="103"/>
      <c r="K42" s="79"/>
      <c r="L42" s="80"/>
    </row>
    <row r="43" spans="1:12" ht="15">
      <c r="A43" s="112"/>
      <c r="B43" s="112"/>
      <c r="C43" s="1"/>
      <c r="D43" s="1" t="s">
        <v>19</v>
      </c>
      <c r="E43" s="1" t="s">
        <v>151</v>
      </c>
      <c r="F43" s="5">
        <v>9612</v>
      </c>
      <c r="H43" s="103"/>
      <c r="K43" s="79"/>
      <c r="L43" s="80"/>
    </row>
    <row r="44" spans="1:12" ht="15">
      <c r="A44" s="112"/>
      <c r="B44" s="112"/>
      <c r="C44" s="1"/>
      <c r="D44" s="1" t="s">
        <v>20</v>
      </c>
      <c r="E44" s="1" t="s">
        <v>104</v>
      </c>
      <c r="F44" s="5">
        <v>2328</v>
      </c>
      <c r="H44" s="103"/>
      <c r="K44" s="79"/>
      <c r="L44" s="80"/>
    </row>
    <row r="45" spans="1:12" ht="15">
      <c r="A45" s="112"/>
      <c r="B45" s="112"/>
      <c r="C45" s="1"/>
      <c r="D45" s="1" t="s">
        <v>22</v>
      </c>
      <c r="E45" s="1" t="s">
        <v>139</v>
      </c>
      <c r="F45" s="5">
        <v>1800</v>
      </c>
      <c r="H45" s="103"/>
      <c r="K45" s="79"/>
      <c r="L45" s="80"/>
    </row>
    <row r="46" spans="1:12" ht="15">
      <c r="A46" s="112"/>
      <c r="B46" s="112"/>
      <c r="C46" s="1"/>
      <c r="D46" s="1" t="s">
        <v>23</v>
      </c>
      <c r="E46" s="1" t="s">
        <v>144</v>
      </c>
      <c r="F46" s="5">
        <v>15000</v>
      </c>
      <c r="H46" s="103"/>
      <c r="K46" s="79"/>
      <c r="L46" s="80"/>
    </row>
    <row r="47" spans="1:12" ht="15">
      <c r="A47" s="112"/>
      <c r="B47" s="112"/>
      <c r="C47" s="1"/>
      <c r="D47" s="1" t="s">
        <v>24</v>
      </c>
      <c r="E47" s="1" t="s">
        <v>137</v>
      </c>
      <c r="F47" s="5">
        <v>4900</v>
      </c>
      <c r="H47" s="103"/>
      <c r="K47" s="79"/>
      <c r="L47" s="80"/>
    </row>
    <row r="48" spans="1:12" ht="15">
      <c r="A48" s="112"/>
      <c r="B48" s="112"/>
      <c r="C48" s="1"/>
      <c r="D48" s="1" t="s">
        <v>28</v>
      </c>
      <c r="E48" s="1" t="s">
        <v>106</v>
      </c>
      <c r="F48" s="5">
        <v>59325</v>
      </c>
      <c r="H48" s="103"/>
      <c r="K48" s="79"/>
      <c r="L48" s="80"/>
    </row>
    <row r="49" spans="1:12" ht="15">
      <c r="A49" s="112"/>
      <c r="B49" s="112"/>
      <c r="C49" s="1"/>
      <c r="D49" s="1" t="s">
        <v>29</v>
      </c>
      <c r="E49" s="1" t="s">
        <v>109</v>
      </c>
      <c r="F49" s="5">
        <v>5000</v>
      </c>
      <c r="H49" s="103"/>
      <c r="K49" s="79"/>
      <c r="L49" s="80"/>
    </row>
    <row r="50" spans="1:12" ht="15">
      <c r="A50" s="112"/>
      <c r="B50" s="112"/>
      <c r="C50" s="1"/>
      <c r="D50" s="1" t="s">
        <v>30</v>
      </c>
      <c r="E50" s="1" t="s">
        <v>83</v>
      </c>
      <c r="F50" s="5">
        <v>183450</v>
      </c>
      <c r="H50" s="103"/>
      <c r="K50" s="79"/>
      <c r="L50" s="80"/>
    </row>
    <row r="51" spans="1:12" ht="15">
      <c r="A51" s="112"/>
      <c r="B51" s="112"/>
      <c r="C51" s="1"/>
      <c r="D51" s="1" t="s">
        <v>33</v>
      </c>
      <c r="E51" s="1" t="s">
        <v>93</v>
      </c>
      <c r="F51" s="5">
        <v>2500</v>
      </c>
      <c r="H51" s="103"/>
      <c r="K51" s="79"/>
      <c r="L51" s="80"/>
    </row>
    <row r="52" spans="1:12" ht="15">
      <c r="A52" s="112"/>
      <c r="B52" s="112"/>
      <c r="C52" s="1"/>
      <c r="D52" s="1" t="s">
        <v>43</v>
      </c>
      <c r="E52" s="1" t="s">
        <v>133</v>
      </c>
      <c r="F52" s="5">
        <v>186728</v>
      </c>
      <c r="H52" s="103"/>
      <c r="K52" s="79"/>
      <c r="L52" s="80"/>
    </row>
    <row r="53" spans="1:12" ht="15">
      <c r="A53" s="112"/>
      <c r="B53" s="112"/>
      <c r="C53" s="1"/>
      <c r="D53" s="1" t="s">
        <v>46</v>
      </c>
      <c r="E53" s="1" t="s">
        <v>147</v>
      </c>
      <c r="F53" s="5">
        <v>5000</v>
      </c>
      <c r="H53" s="103"/>
      <c r="K53" s="79"/>
      <c r="L53" s="80"/>
    </row>
    <row r="54" spans="1:12" ht="15">
      <c r="A54" s="112"/>
      <c r="B54" s="112"/>
      <c r="C54" s="1"/>
      <c r="D54" s="1" t="s">
        <v>49</v>
      </c>
      <c r="E54" s="1" t="s">
        <v>150</v>
      </c>
      <c r="F54" s="5">
        <v>15000</v>
      </c>
      <c r="H54" s="103"/>
      <c r="K54" s="79"/>
      <c r="L54" s="80"/>
    </row>
    <row r="55" spans="1:12" ht="15">
      <c r="A55" s="112"/>
      <c r="B55" s="112"/>
      <c r="C55" s="1"/>
      <c r="D55" s="1" t="s">
        <v>50</v>
      </c>
      <c r="E55" s="1" t="s">
        <v>143</v>
      </c>
      <c r="F55" s="5">
        <v>770000</v>
      </c>
      <c r="H55" s="103"/>
      <c r="K55" s="79"/>
      <c r="L55" s="80"/>
    </row>
    <row r="56" spans="1:12" ht="15" hidden="1">
      <c r="A56" s="112"/>
      <c r="B56" s="112"/>
      <c r="C56" s="1">
        <v>3</v>
      </c>
      <c r="D56" s="1"/>
      <c r="E56" s="1"/>
      <c r="F56" s="5"/>
      <c r="H56" s="103"/>
      <c r="K56" s="79"/>
      <c r="L56" s="80"/>
    </row>
    <row r="57" spans="1:12" ht="19.5" customHeight="1" hidden="1">
      <c r="A57" s="2"/>
      <c r="B57" s="2"/>
      <c r="C57" s="2">
        <v>2</v>
      </c>
      <c r="D57" s="2"/>
      <c r="E57" s="2"/>
      <c r="F57" s="4"/>
      <c r="H57" s="104"/>
      <c r="K57" s="81"/>
      <c r="L57" s="82"/>
    </row>
    <row r="58" spans="1:12" ht="23.25" customHeight="1">
      <c r="A58" s="33"/>
      <c r="B58" s="59" t="s">
        <v>74</v>
      </c>
      <c r="C58" s="59" t="s">
        <v>118</v>
      </c>
      <c r="D58" s="60"/>
      <c r="E58" s="60"/>
      <c r="F58" s="61" t="e">
        <f>SUBTOTAL(9,F59:F114)</f>
        <v>#NULL!</v>
      </c>
      <c r="H58" s="101"/>
      <c r="K58" s="77"/>
      <c r="L58" s="78"/>
    </row>
    <row r="59" spans="1:12" ht="30" customHeight="1" hidden="1">
      <c r="A59" s="33"/>
      <c r="B59" s="34"/>
      <c r="C59" s="7"/>
      <c r="D59" s="7"/>
      <c r="E59" s="7"/>
      <c r="F59" s="11"/>
      <c r="H59" s="102"/>
      <c r="K59" s="71"/>
      <c r="L59" s="72"/>
    </row>
    <row r="60" spans="1:12" ht="15">
      <c r="A60" s="33"/>
      <c r="B60" s="33"/>
      <c r="C60" s="113" t="s">
        <v>3</v>
      </c>
      <c r="D60" s="113" t="s">
        <v>89</v>
      </c>
      <c r="E60" s="114"/>
      <c r="F60" s="115" t="e">
        <f>SUBTOTAL(9,F61:F81)</f>
        <v>#NULL!</v>
      </c>
      <c r="H60" s="103"/>
      <c r="K60" s="79"/>
      <c r="L60" s="80"/>
    </row>
    <row r="61" spans="1:12" ht="15" hidden="1">
      <c r="A61" s="112"/>
      <c r="B61" s="112"/>
      <c r="C61" s="1"/>
      <c r="D61" s="1"/>
      <c r="E61" s="1"/>
      <c r="F61" s="5"/>
      <c r="H61" s="103"/>
      <c r="K61" s="79"/>
      <c r="L61" s="80"/>
    </row>
    <row r="62" spans="1:12" ht="15">
      <c r="A62" s="112"/>
      <c r="B62" s="112"/>
      <c r="C62" s="1"/>
      <c r="D62" s="1" t="s">
        <v>15</v>
      </c>
      <c r="E62" s="1" t="s">
        <v>140</v>
      </c>
      <c r="F62" s="5">
        <v>200</v>
      </c>
      <c r="H62" s="103"/>
      <c r="K62" s="79"/>
      <c r="L62" s="80"/>
    </row>
    <row r="63" spans="1:12" ht="15">
      <c r="A63" s="112"/>
      <c r="B63" s="112"/>
      <c r="C63" s="1"/>
      <c r="D63" s="1" t="s">
        <v>23</v>
      </c>
      <c r="E63" s="1" t="s">
        <v>144</v>
      </c>
      <c r="F63" s="5">
        <v>50000</v>
      </c>
      <c r="H63" s="103"/>
      <c r="K63" s="79"/>
      <c r="L63" s="80"/>
    </row>
    <row r="64" spans="1:12" ht="15">
      <c r="A64" s="112"/>
      <c r="B64" s="112"/>
      <c r="C64" s="1"/>
      <c r="D64" s="1" t="s">
        <v>24</v>
      </c>
      <c r="E64" s="1" t="s">
        <v>137</v>
      </c>
      <c r="F64" s="5">
        <v>50000</v>
      </c>
      <c r="H64" s="103"/>
      <c r="K64" s="79"/>
      <c r="L64" s="80"/>
    </row>
    <row r="65" spans="1:12" ht="15">
      <c r="A65" s="112"/>
      <c r="B65" s="112"/>
      <c r="C65" s="1"/>
      <c r="D65" s="1" t="s">
        <v>25</v>
      </c>
      <c r="E65" s="1" t="s">
        <v>88</v>
      </c>
      <c r="F65" s="5">
        <v>100000</v>
      </c>
      <c r="H65" s="103"/>
      <c r="K65" s="79"/>
      <c r="L65" s="80"/>
    </row>
    <row r="66" spans="1:12" ht="15">
      <c r="A66" s="112"/>
      <c r="B66" s="112"/>
      <c r="C66" s="1"/>
      <c r="D66" s="1" t="s">
        <v>26</v>
      </c>
      <c r="E66" s="1" t="s">
        <v>98</v>
      </c>
      <c r="F66" s="5">
        <v>40000</v>
      </c>
      <c r="H66" s="103"/>
      <c r="K66" s="79"/>
      <c r="L66" s="80"/>
    </row>
    <row r="67" spans="1:12" ht="15">
      <c r="A67" s="112"/>
      <c r="B67" s="112"/>
      <c r="C67" s="1"/>
      <c r="D67" s="1" t="s">
        <v>27</v>
      </c>
      <c r="E67" s="1" t="s">
        <v>111</v>
      </c>
      <c r="F67" s="5">
        <v>8000</v>
      </c>
      <c r="H67" s="103"/>
      <c r="K67" s="79"/>
      <c r="L67" s="80"/>
    </row>
    <row r="68" spans="1:12" ht="15">
      <c r="A68" s="112"/>
      <c r="B68" s="112"/>
      <c r="C68" s="1"/>
      <c r="D68" s="1" t="s">
        <v>28</v>
      </c>
      <c r="E68" s="1" t="s">
        <v>106</v>
      </c>
      <c r="F68" s="5">
        <v>50000</v>
      </c>
      <c r="H68" s="103"/>
      <c r="K68" s="79"/>
      <c r="L68" s="80"/>
    </row>
    <row r="69" spans="1:12" ht="15">
      <c r="A69" s="112"/>
      <c r="B69" s="112"/>
      <c r="C69" s="1"/>
      <c r="D69" s="1" t="s">
        <v>29</v>
      </c>
      <c r="E69" s="1" t="s">
        <v>109</v>
      </c>
      <c r="F69" s="5">
        <v>60000</v>
      </c>
      <c r="H69" s="103"/>
      <c r="K69" s="79"/>
      <c r="L69" s="80"/>
    </row>
    <row r="70" spans="1:12" ht="15">
      <c r="A70" s="112"/>
      <c r="B70" s="112"/>
      <c r="C70" s="1"/>
      <c r="D70" s="1" t="s">
        <v>30</v>
      </c>
      <c r="E70" s="1" t="s">
        <v>83</v>
      </c>
      <c r="F70" s="5">
        <v>90000</v>
      </c>
      <c r="H70" s="103"/>
      <c r="K70" s="79"/>
      <c r="L70" s="80"/>
    </row>
    <row r="71" spans="1:12" ht="15">
      <c r="A71" s="112"/>
      <c r="B71" s="112"/>
      <c r="C71" s="1"/>
      <c r="D71" s="1" t="s">
        <v>32</v>
      </c>
      <c r="E71" s="1" t="s">
        <v>155</v>
      </c>
      <c r="F71" s="5">
        <v>10000</v>
      </c>
      <c r="H71" s="103"/>
      <c r="K71" s="79"/>
      <c r="L71" s="80"/>
    </row>
    <row r="72" spans="1:12" ht="15">
      <c r="A72" s="112"/>
      <c r="B72" s="112"/>
      <c r="C72" s="1"/>
      <c r="D72" s="1" t="s">
        <v>33</v>
      </c>
      <c r="E72" s="1" t="s">
        <v>93</v>
      </c>
      <c r="F72" s="5">
        <v>90000</v>
      </c>
      <c r="H72" s="103"/>
      <c r="K72" s="79"/>
      <c r="L72" s="80"/>
    </row>
    <row r="73" spans="1:12" ht="15">
      <c r="A73" s="112"/>
      <c r="B73" s="112"/>
      <c r="C73" s="1"/>
      <c r="D73" s="1" t="s">
        <v>34</v>
      </c>
      <c r="E73" s="1" t="s">
        <v>85</v>
      </c>
      <c r="F73" s="5">
        <v>500</v>
      </c>
      <c r="H73" s="103"/>
      <c r="K73" s="79"/>
      <c r="L73" s="80"/>
    </row>
    <row r="74" spans="1:12" ht="15">
      <c r="A74" s="112"/>
      <c r="B74" s="112"/>
      <c r="C74" s="1"/>
      <c r="D74" s="1" t="s">
        <v>35</v>
      </c>
      <c r="E74" s="1" t="s">
        <v>112</v>
      </c>
      <c r="F74" s="5">
        <v>15000</v>
      </c>
      <c r="H74" s="103"/>
      <c r="K74" s="79"/>
      <c r="L74" s="80"/>
    </row>
    <row r="75" spans="1:12" ht="15">
      <c r="A75" s="112"/>
      <c r="B75" s="112"/>
      <c r="C75" s="1"/>
      <c r="D75" s="1" t="s">
        <v>36</v>
      </c>
      <c r="E75" s="1" t="s">
        <v>94</v>
      </c>
      <c r="F75" s="5">
        <v>10000</v>
      </c>
      <c r="H75" s="103"/>
      <c r="K75" s="79"/>
      <c r="L75" s="80"/>
    </row>
    <row r="76" spans="1:12" ht="15">
      <c r="A76" s="112"/>
      <c r="B76" s="112"/>
      <c r="C76" s="1"/>
      <c r="D76" s="1" t="s">
        <v>37</v>
      </c>
      <c r="E76" s="1" t="s">
        <v>116</v>
      </c>
      <c r="F76" s="5">
        <v>5000</v>
      </c>
      <c r="H76" s="103"/>
      <c r="K76" s="79"/>
      <c r="L76" s="80"/>
    </row>
    <row r="77" spans="1:12" ht="15">
      <c r="A77" s="112"/>
      <c r="B77" s="112"/>
      <c r="C77" s="1"/>
      <c r="D77" s="1" t="s">
        <v>38</v>
      </c>
      <c r="E77" s="1" t="s">
        <v>125</v>
      </c>
      <c r="F77" s="5">
        <v>60000</v>
      </c>
      <c r="H77" s="103"/>
      <c r="K77" s="79"/>
      <c r="L77" s="80"/>
    </row>
    <row r="78" spans="1:12" ht="15">
      <c r="A78" s="112"/>
      <c r="B78" s="112"/>
      <c r="C78" s="1"/>
      <c r="D78" s="1" t="s">
        <v>39</v>
      </c>
      <c r="E78" s="1" t="s">
        <v>153</v>
      </c>
      <c r="F78" s="5">
        <v>100</v>
      </c>
      <c r="H78" s="103"/>
      <c r="K78" s="79"/>
      <c r="L78" s="80"/>
    </row>
    <row r="79" spans="1:12" ht="15">
      <c r="A79" s="112"/>
      <c r="B79" s="112"/>
      <c r="C79" s="1"/>
      <c r="D79" s="1" t="s">
        <v>40</v>
      </c>
      <c r="E79" s="1" t="s">
        <v>86</v>
      </c>
      <c r="F79" s="5">
        <v>10</v>
      </c>
      <c r="H79" s="103"/>
      <c r="K79" s="79"/>
      <c r="L79" s="80"/>
    </row>
    <row r="80" spans="1:12" ht="15">
      <c r="A80" s="112"/>
      <c r="B80" s="112"/>
      <c r="C80" s="1"/>
      <c r="D80" s="1" t="s">
        <v>41</v>
      </c>
      <c r="E80" s="1" t="s">
        <v>127</v>
      </c>
      <c r="F80" s="5">
        <v>1000</v>
      </c>
      <c r="H80" s="103"/>
      <c r="K80" s="79"/>
      <c r="L80" s="80"/>
    </row>
    <row r="81" spans="1:12" ht="15" hidden="1">
      <c r="A81" s="112"/>
      <c r="B81" s="112"/>
      <c r="C81" s="1">
        <v>3</v>
      </c>
      <c r="D81" s="1"/>
      <c r="E81" s="1"/>
      <c r="F81" s="5"/>
      <c r="H81" s="103"/>
      <c r="K81" s="79"/>
      <c r="L81" s="80"/>
    </row>
    <row r="82" spans="1:12" ht="15">
      <c r="A82" s="33"/>
      <c r="B82" s="33"/>
      <c r="C82" s="113" t="s">
        <v>4</v>
      </c>
      <c r="D82" s="113" t="s">
        <v>84</v>
      </c>
      <c r="E82" s="114"/>
      <c r="F82" s="115" t="e">
        <f>SUBTOTAL(9,F83:F106)</f>
        <v>#NULL!</v>
      </c>
      <c r="H82" s="103"/>
      <c r="K82" s="79"/>
      <c r="L82" s="80"/>
    </row>
    <row r="83" spans="1:12" ht="15" hidden="1">
      <c r="A83" s="112"/>
      <c r="B83" s="112"/>
      <c r="C83" s="1"/>
      <c r="D83" s="1"/>
      <c r="E83" s="1"/>
      <c r="F83" s="5"/>
      <c r="H83" s="103"/>
      <c r="K83" s="79"/>
      <c r="L83" s="80"/>
    </row>
    <row r="84" spans="1:12" ht="15">
      <c r="A84" s="112"/>
      <c r="B84" s="112"/>
      <c r="C84" s="1"/>
      <c r="D84" s="1" t="s">
        <v>9</v>
      </c>
      <c r="E84" s="1" t="s">
        <v>120</v>
      </c>
      <c r="F84" s="5">
        <v>200000</v>
      </c>
      <c r="H84" s="103"/>
      <c r="K84" s="79"/>
      <c r="L84" s="80"/>
    </row>
    <row r="85" spans="1:12" ht="15">
      <c r="A85" s="112"/>
      <c r="B85" s="112"/>
      <c r="C85" s="1"/>
      <c r="D85" s="1" t="s">
        <v>10</v>
      </c>
      <c r="E85" s="1" t="s">
        <v>105</v>
      </c>
      <c r="F85" s="5">
        <v>750</v>
      </c>
      <c r="H85" s="103"/>
      <c r="K85" s="79"/>
      <c r="L85" s="80"/>
    </row>
    <row r="86" spans="1:12" ht="15">
      <c r="A86" s="112"/>
      <c r="B86" s="112"/>
      <c r="C86" s="1"/>
      <c r="D86" s="1" t="s">
        <v>11</v>
      </c>
      <c r="E86" s="1" t="s">
        <v>126</v>
      </c>
      <c r="F86" s="5">
        <v>30400</v>
      </c>
      <c r="H86" s="103"/>
      <c r="K86" s="79"/>
      <c r="L86" s="80"/>
    </row>
    <row r="87" spans="1:12" ht="15">
      <c r="A87" s="112"/>
      <c r="B87" s="112"/>
      <c r="C87" s="1"/>
      <c r="D87" s="1" t="s">
        <v>12</v>
      </c>
      <c r="E87" s="1" t="s">
        <v>115</v>
      </c>
      <c r="F87" s="5">
        <v>10000</v>
      </c>
      <c r="H87" s="103"/>
      <c r="K87" s="79"/>
      <c r="L87" s="80"/>
    </row>
    <row r="88" spans="1:12" ht="15">
      <c r="A88" s="112"/>
      <c r="B88" s="112"/>
      <c r="C88" s="1"/>
      <c r="D88" s="1" t="s">
        <v>13</v>
      </c>
      <c r="E88" s="1" t="s">
        <v>149</v>
      </c>
      <c r="F88" s="5">
        <v>10400</v>
      </c>
      <c r="H88" s="103"/>
      <c r="K88" s="79"/>
      <c r="L88" s="80"/>
    </row>
    <row r="89" spans="1:12" ht="15">
      <c r="A89" s="112"/>
      <c r="B89" s="112"/>
      <c r="C89" s="1"/>
      <c r="D89" s="1" t="s">
        <v>14</v>
      </c>
      <c r="E89" s="1" t="s">
        <v>138</v>
      </c>
      <c r="F89" s="5">
        <v>15000</v>
      </c>
      <c r="H89" s="103"/>
      <c r="K89" s="79"/>
      <c r="L89" s="80"/>
    </row>
    <row r="90" spans="1:12" ht="15">
      <c r="A90" s="112"/>
      <c r="B90" s="112"/>
      <c r="C90" s="1"/>
      <c r="D90" s="1" t="s">
        <v>16</v>
      </c>
      <c r="E90" s="1" t="s">
        <v>128</v>
      </c>
      <c r="F90" s="5">
        <v>60000</v>
      </c>
      <c r="H90" s="103"/>
      <c r="K90" s="79"/>
      <c r="L90" s="80"/>
    </row>
    <row r="91" spans="1:12" ht="15">
      <c r="A91" s="112"/>
      <c r="B91" s="112"/>
      <c r="C91" s="1"/>
      <c r="D91" s="1" t="s">
        <v>17</v>
      </c>
      <c r="E91" s="1" t="s">
        <v>95</v>
      </c>
      <c r="F91" s="5">
        <v>400000</v>
      </c>
      <c r="H91" s="103"/>
      <c r="K91" s="79"/>
      <c r="L91" s="80"/>
    </row>
    <row r="92" spans="1:12" ht="15">
      <c r="A92" s="112"/>
      <c r="B92" s="112"/>
      <c r="C92" s="1"/>
      <c r="D92" s="1" t="s">
        <v>18</v>
      </c>
      <c r="E92" s="1" t="s">
        <v>69</v>
      </c>
      <c r="F92" s="5">
        <v>302000</v>
      </c>
      <c r="H92" s="103"/>
      <c r="K92" s="79"/>
      <c r="L92" s="80"/>
    </row>
    <row r="93" spans="1:12" ht="15">
      <c r="A93" s="112"/>
      <c r="B93" s="112"/>
      <c r="C93" s="1"/>
      <c r="D93" s="1" t="s">
        <v>19</v>
      </c>
      <c r="E93" s="1" t="s">
        <v>151</v>
      </c>
      <c r="F93" s="5">
        <v>30000</v>
      </c>
      <c r="H93" s="103"/>
      <c r="K93" s="79"/>
      <c r="L93" s="80"/>
    </row>
    <row r="94" spans="1:12" ht="15">
      <c r="A94" s="112"/>
      <c r="B94" s="112"/>
      <c r="C94" s="1"/>
      <c r="D94" s="1" t="s">
        <v>20</v>
      </c>
      <c r="E94" s="1" t="s">
        <v>104</v>
      </c>
      <c r="F94" s="5">
        <v>15000</v>
      </c>
      <c r="H94" s="103"/>
      <c r="K94" s="79"/>
      <c r="L94" s="80"/>
    </row>
    <row r="95" spans="1:12" ht="15">
      <c r="A95" s="112"/>
      <c r="B95" s="112"/>
      <c r="C95" s="1"/>
      <c r="D95" s="1" t="s">
        <v>21</v>
      </c>
      <c r="E95" s="1" t="s">
        <v>141</v>
      </c>
      <c r="F95" s="5">
        <v>30000</v>
      </c>
      <c r="H95" s="103"/>
      <c r="K95" s="79"/>
      <c r="L95" s="80"/>
    </row>
    <row r="96" spans="1:12" ht="15">
      <c r="A96" s="112"/>
      <c r="B96" s="112"/>
      <c r="C96" s="1"/>
      <c r="D96" s="1" t="s">
        <v>22</v>
      </c>
      <c r="E96" s="1" t="s">
        <v>139</v>
      </c>
      <c r="F96" s="5">
        <v>180000</v>
      </c>
      <c r="H96" s="103"/>
      <c r="K96" s="79"/>
      <c r="L96" s="80"/>
    </row>
    <row r="97" spans="1:12" ht="15">
      <c r="A97" s="112"/>
      <c r="B97" s="112"/>
      <c r="C97" s="1"/>
      <c r="D97" s="1" t="s">
        <v>23</v>
      </c>
      <c r="E97" s="1" t="s">
        <v>144</v>
      </c>
      <c r="F97" s="5">
        <v>250000</v>
      </c>
      <c r="H97" s="103"/>
      <c r="K97" s="79"/>
      <c r="L97" s="80"/>
    </row>
    <row r="98" spans="1:12" ht="15">
      <c r="A98" s="112"/>
      <c r="B98" s="112"/>
      <c r="C98" s="1"/>
      <c r="D98" s="1" t="s">
        <v>31</v>
      </c>
      <c r="E98" s="1" t="s">
        <v>145</v>
      </c>
      <c r="F98" s="5">
        <v>0</v>
      </c>
      <c r="H98" s="103"/>
      <c r="K98" s="79"/>
      <c r="L98" s="80"/>
    </row>
    <row r="99" spans="1:12" ht="15">
      <c r="A99" s="112"/>
      <c r="B99" s="112"/>
      <c r="C99" s="1"/>
      <c r="D99" s="1" t="s">
        <v>42</v>
      </c>
      <c r="E99" s="1" t="s">
        <v>66</v>
      </c>
      <c r="F99" s="5">
        <v>27000</v>
      </c>
      <c r="H99" s="103"/>
      <c r="K99" s="79"/>
      <c r="L99" s="80"/>
    </row>
    <row r="100" spans="1:12" ht="15">
      <c r="A100" s="112"/>
      <c r="B100" s="112"/>
      <c r="C100" s="1"/>
      <c r="D100" s="1" t="s">
        <v>44</v>
      </c>
      <c r="E100" s="1" t="s">
        <v>97</v>
      </c>
      <c r="F100" s="5">
        <v>2200</v>
      </c>
      <c r="H100" s="103"/>
      <c r="K100" s="79"/>
      <c r="L100" s="80"/>
    </row>
    <row r="101" spans="1:12" ht="15">
      <c r="A101" s="112"/>
      <c r="B101" s="112"/>
      <c r="C101" s="1"/>
      <c r="D101" s="1" t="s">
        <v>45</v>
      </c>
      <c r="E101" s="1" t="s">
        <v>136</v>
      </c>
      <c r="F101" s="5">
        <v>30000</v>
      </c>
      <c r="H101" s="103"/>
      <c r="K101" s="79"/>
      <c r="L101" s="80"/>
    </row>
    <row r="102" spans="1:12" ht="15">
      <c r="A102" s="112"/>
      <c r="B102" s="112"/>
      <c r="C102" s="1"/>
      <c r="D102" s="1" t="s">
        <v>46</v>
      </c>
      <c r="E102" s="1" t="s">
        <v>147</v>
      </c>
      <c r="F102" s="5">
        <v>50000</v>
      </c>
      <c r="H102" s="103"/>
      <c r="K102" s="79"/>
      <c r="L102" s="80"/>
    </row>
    <row r="103" spans="1:12" ht="15">
      <c r="A103" s="112"/>
      <c r="B103" s="112"/>
      <c r="C103" s="1"/>
      <c r="D103" s="1" t="s">
        <v>47</v>
      </c>
      <c r="E103" s="1" t="s">
        <v>135</v>
      </c>
      <c r="F103" s="5">
        <v>0</v>
      </c>
      <c r="H103" s="103"/>
      <c r="K103" s="79"/>
      <c r="L103" s="80"/>
    </row>
    <row r="104" spans="1:12" ht="15">
      <c r="A104" s="112"/>
      <c r="B104" s="112"/>
      <c r="C104" s="1"/>
      <c r="D104" s="1" t="s">
        <v>49</v>
      </c>
      <c r="E104" s="1" t="s">
        <v>150</v>
      </c>
      <c r="F104" s="5">
        <v>23300</v>
      </c>
      <c r="H104" s="103"/>
      <c r="K104" s="79"/>
      <c r="L104" s="80"/>
    </row>
    <row r="105" spans="1:12" ht="15">
      <c r="A105" s="112"/>
      <c r="B105" s="112"/>
      <c r="C105" s="1"/>
      <c r="D105" s="1" t="s">
        <v>50</v>
      </c>
      <c r="E105" s="1" t="s">
        <v>143</v>
      </c>
      <c r="F105" s="5">
        <v>400000</v>
      </c>
      <c r="H105" s="103"/>
      <c r="K105" s="79"/>
      <c r="L105" s="80"/>
    </row>
    <row r="106" spans="1:12" ht="15" hidden="1">
      <c r="A106" s="112"/>
      <c r="B106" s="112"/>
      <c r="C106" s="1">
        <v>3</v>
      </c>
      <c r="D106" s="1"/>
      <c r="E106" s="1"/>
      <c r="F106" s="5"/>
      <c r="H106" s="103"/>
      <c r="K106" s="79"/>
      <c r="L106" s="80"/>
    </row>
    <row r="107" spans="1:12" ht="15">
      <c r="A107" s="33"/>
      <c r="B107" s="33"/>
      <c r="C107" s="113" t="s">
        <v>6</v>
      </c>
      <c r="D107" s="113" t="s">
        <v>121</v>
      </c>
      <c r="E107" s="114"/>
      <c r="F107" s="115" t="e">
        <f>SUBTOTAL(9,F108:F113)</f>
        <v>#NULL!</v>
      </c>
      <c r="H107" s="103"/>
      <c r="K107" s="79"/>
      <c r="L107" s="80"/>
    </row>
    <row r="108" spans="1:12" ht="15" hidden="1">
      <c r="A108" s="112"/>
      <c r="B108" s="112"/>
      <c r="C108" s="1"/>
      <c r="D108" s="1"/>
      <c r="E108" s="1"/>
      <c r="F108" s="5"/>
      <c r="H108" s="103"/>
      <c r="K108" s="79"/>
      <c r="L108" s="80"/>
    </row>
    <row r="109" spans="1:12" ht="15">
      <c r="A109" s="112"/>
      <c r="B109" s="112"/>
      <c r="C109" s="1"/>
      <c r="D109" s="1" t="s">
        <v>9</v>
      </c>
      <c r="E109" s="1" t="s">
        <v>120</v>
      </c>
      <c r="F109" s="5">
        <v>32700</v>
      </c>
      <c r="H109" s="103"/>
      <c r="K109" s="79"/>
      <c r="L109" s="80"/>
    </row>
    <row r="110" spans="1:12" ht="15">
      <c r="A110" s="112"/>
      <c r="B110" s="112"/>
      <c r="C110" s="1"/>
      <c r="D110" s="1" t="s">
        <v>11</v>
      </c>
      <c r="E110" s="1" t="s">
        <v>126</v>
      </c>
      <c r="F110" s="5">
        <v>5400</v>
      </c>
      <c r="H110" s="103"/>
      <c r="K110" s="79"/>
      <c r="L110" s="80"/>
    </row>
    <row r="111" spans="1:12" ht="15">
      <c r="A111" s="112"/>
      <c r="B111" s="112"/>
      <c r="C111" s="1"/>
      <c r="D111" s="1" t="s">
        <v>13</v>
      </c>
      <c r="E111" s="1" t="s">
        <v>149</v>
      </c>
      <c r="F111" s="5">
        <v>1400</v>
      </c>
      <c r="H111" s="103"/>
      <c r="K111" s="79"/>
      <c r="L111" s="80"/>
    </row>
    <row r="112" spans="1:12" ht="15">
      <c r="A112" s="112"/>
      <c r="B112" s="112"/>
      <c r="C112" s="1"/>
      <c r="D112" s="1" t="s">
        <v>31</v>
      </c>
      <c r="E112" s="1" t="s">
        <v>145</v>
      </c>
      <c r="F112" s="5">
        <v>0</v>
      </c>
      <c r="H112" s="103"/>
      <c r="K112" s="79"/>
      <c r="L112" s="80"/>
    </row>
    <row r="113" spans="1:12" ht="15" hidden="1">
      <c r="A113" s="112"/>
      <c r="B113" s="112"/>
      <c r="C113" s="1">
        <v>3</v>
      </c>
      <c r="D113" s="1"/>
      <c r="E113" s="1"/>
      <c r="F113" s="5"/>
      <c r="H113" s="103"/>
      <c r="K113" s="79"/>
      <c r="L113" s="80"/>
    </row>
    <row r="114" spans="1:12" ht="19.5" customHeight="1" hidden="1">
      <c r="A114" s="2"/>
      <c r="B114" s="2"/>
      <c r="C114" s="2">
        <v>2</v>
      </c>
      <c r="D114" s="2"/>
      <c r="E114" s="2"/>
      <c r="F114" s="4"/>
      <c r="H114" s="104"/>
      <c r="K114" s="81"/>
      <c r="L114" s="82"/>
    </row>
    <row r="115" spans="1:12" ht="23.25" customHeight="1">
      <c r="A115" s="33"/>
      <c r="B115" s="59" t="s">
        <v>75</v>
      </c>
      <c r="C115" s="59" t="s">
        <v>131</v>
      </c>
      <c r="D115" s="60"/>
      <c r="E115" s="60"/>
      <c r="F115" s="61" t="e">
        <f>SUBTOTAL(9,F116:F148)</f>
        <v>#NULL!</v>
      </c>
      <c r="H115" s="101"/>
      <c r="K115" s="77"/>
      <c r="L115" s="78"/>
    </row>
    <row r="116" spans="1:12" ht="30" customHeight="1" hidden="1">
      <c r="A116" s="33"/>
      <c r="B116" s="34"/>
      <c r="C116" s="7"/>
      <c r="D116" s="7"/>
      <c r="E116" s="7"/>
      <c r="F116" s="11"/>
      <c r="H116" s="102"/>
      <c r="K116" s="71"/>
      <c r="L116" s="72"/>
    </row>
    <row r="117" spans="1:12" ht="15">
      <c r="A117" s="33"/>
      <c r="B117" s="33"/>
      <c r="C117" s="113" t="s">
        <v>3</v>
      </c>
      <c r="D117" s="113" t="s">
        <v>89</v>
      </c>
      <c r="E117" s="114"/>
      <c r="F117" s="115" t="e">
        <f>SUBTOTAL(9,F118:F122)</f>
        <v>#NULL!</v>
      </c>
      <c r="H117" s="103"/>
      <c r="K117" s="79"/>
      <c r="L117" s="80"/>
    </row>
    <row r="118" spans="1:12" ht="15" hidden="1">
      <c r="A118" s="112"/>
      <c r="B118" s="112"/>
      <c r="C118" s="1"/>
      <c r="D118" s="1"/>
      <c r="E118" s="1"/>
      <c r="F118" s="5"/>
      <c r="H118" s="103"/>
      <c r="K118" s="79"/>
      <c r="L118" s="80"/>
    </row>
    <row r="119" spans="1:12" ht="15">
      <c r="A119" s="112"/>
      <c r="B119" s="112"/>
      <c r="C119" s="1"/>
      <c r="D119" s="1" t="s">
        <v>28</v>
      </c>
      <c r="E119" s="1" t="s">
        <v>106</v>
      </c>
      <c r="F119" s="5">
        <v>17500</v>
      </c>
      <c r="H119" s="103"/>
      <c r="K119" s="79"/>
      <c r="L119" s="80"/>
    </row>
    <row r="120" spans="1:12" ht="15">
      <c r="A120" s="112"/>
      <c r="B120" s="112"/>
      <c r="C120" s="1"/>
      <c r="D120" s="1" t="s">
        <v>49</v>
      </c>
      <c r="E120" s="1" t="s">
        <v>150</v>
      </c>
      <c r="F120" s="5">
        <v>5800</v>
      </c>
      <c r="H120" s="103"/>
      <c r="K120" s="79"/>
      <c r="L120" s="80"/>
    </row>
    <row r="121" spans="1:12" ht="15">
      <c r="A121" s="112"/>
      <c r="B121" s="112"/>
      <c r="C121" s="1"/>
      <c r="D121" s="1" t="s">
        <v>50</v>
      </c>
      <c r="E121" s="1" t="s">
        <v>143</v>
      </c>
      <c r="F121" s="5">
        <v>0</v>
      </c>
      <c r="H121" s="103"/>
      <c r="K121" s="79"/>
      <c r="L121" s="80"/>
    </row>
    <row r="122" spans="1:12" ht="15" hidden="1">
      <c r="A122" s="112"/>
      <c r="B122" s="112"/>
      <c r="C122" s="1">
        <v>3</v>
      </c>
      <c r="D122" s="1"/>
      <c r="E122" s="1"/>
      <c r="F122" s="5"/>
      <c r="H122" s="103"/>
      <c r="K122" s="79"/>
      <c r="L122" s="80"/>
    </row>
    <row r="123" spans="1:12" ht="15">
      <c r="A123" s="33"/>
      <c r="B123" s="33"/>
      <c r="C123" s="113" t="s">
        <v>4</v>
      </c>
      <c r="D123" s="113" t="s">
        <v>84</v>
      </c>
      <c r="E123" s="114"/>
      <c r="F123" s="115" t="e">
        <f>SUBTOTAL(9,F124:F143)</f>
        <v>#NULL!</v>
      </c>
      <c r="H123" s="103"/>
      <c r="K123" s="79"/>
      <c r="L123" s="80"/>
    </row>
    <row r="124" spans="1:12" ht="15" hidden="1">
      <c r="A124" s="112"/>
      <c r="B124" s="112"/>
      <c r="C124" s="1"/>
      <c r="D124" s="1"/>
      <c r="E124" s="1"/>
      <c r="F124" s="5"/>
      <c r="H124" s="103"/>
      <c r="K124" s="79"/>
      <c r="L124" s="80"/>
    </row>
    <row r="125" spans="1:12" ht="15">
      <c r="A125" s="112"/>
      <c r="B125" s="112"/>
      <c r="C125" s="1"/>
      <c r="D125" s="1" t="s">
        <v>12</v>
      </c>
      <c r="E125" s="1" t="s">
        <v>115</v>
      </c>
      <c r="F125" s="5">
        <v>4200</v>
      </c>
      <c r="H125" s="103"/>
      <c r="K125" s="79"/>
      <c r="L125" s="80"/>
    </row>
    <row r="126" spans="1:12" ht="15">
      <c r="A126" s="112"/>
      <c r="B126" s="112"/>
      <c r="C126" s="1"/>
      <c r="D126" s="1" t="s">
        <v>16</v>
      </c>
      <c r="E126" s="1" t="s">
        <v>128</v>
      </c>
      <c r="F126" s="5">
        <v>6000</v>
      </c>
      <c r="H126" s="103"/>
      <c r="K126" s="79"/>
      <c r="L126" s="80"/>
    </row>
    <row r="127" spans="1:12" ht="15">
      <c r="A127" s="112"/>
      <c r="B127" s="112"/>
      <c r="C127" s="1"/>
      <c r="D127" s="1" t="s">
        <v>17</v>
      </c>
      <c r="E127" s="1" t="s">
        <v>95</v>
      </c>
      <c r="F127" s="5">
        <v>800</v>
      </c>
      <c r="H127" s="103"/>
      <c r="K127" s="79"/>
      <c r="L127" s="80"/>
    </row>
    <row r="128" spans="1:12" ht="15">
      <c r="A128" s="112"/>
      <c r="B128" s="112"/>
      <c r="C128" s="1"/>
      <c r="D128" s="1" t="s">
        <v>19</v>
      </c>
      <c r="E128" s="1" t="s">
        <v>151</v>
      </c>
      <c r="F128" s="5">
        <v>9445</v>
      </c>
      <c r="H128" s="103"/>
      <c r="K128" s="79"/>
      <c r="L128" s="80"/>
    </row>
    <row r="129" spans="1:12" ht="15">
      <c r="A129" s="112"/>
      <c r="B129" s="112"/>
      <c r="C129" s="1"/>
      <c r="D129" s="1" t="s">
        <v>20</v>
      </c>
      <c r="E129" s="1" t="s">
        <v>104</v>
      </c>
      <c r="F129" s="5">
        <v>2700</v>
      </c>
      <c r="H129" s="103"/>
      <c r="K129" s="79"/>
      <c r="L129" s="80"/>
    </row>
    <row r="130" spans="1:12" ht="15">
      <c r="A130" s="112"/>
      <c r="B130" s="112"/>
      <c r="C130" s="1"/>
      <c r="D130" s="1" t="s">
        <v>22</v>
      </c>
      <c r="E130" s="1" t="s">
        <v>139</v>
      </c>
      <c r="F130" s="5">
        <v>3600</v>
      </c>
      <c r="H130" s="103"/>
      <c r="K130" s="79"/>
      <c r="L130" s="80"/>
    </row>
    <row r="131" spans="1:12" ht="15">
      <c r="A131" s="112"/>
      <c r="B131" s="112"/>
      <c r="C131" s="1"/>
      <c r="D131" s="1" t="s">
        <v>23</v>
      </c>
      <c r="E131" s="1" t="s">
        <v>144</v>
      </c>
      <c r="F131" s="5">
        <v>79210</v>
      </c>
      <c r="H131" s="103"/>
      <c r="K131" s="79"/>
      <c r="L131" s="80"/>
    </row>
    <row r="132" spans="1:12" ht="15">
      <c r="A132" s="112"/>
      <c r="B132" s="112"/>
      <c r="C132" s="1"/>
      <c r="D132" s="1" t="s">
        <v>24</v>
      </c>
      <c r="E132" s="1" t="s">
        <v>137</v>
      </c>
      <c r="F132" s="5">
        <v>20000</v>
      </c>
      <c r="H132" s="103"/>
      <c r="K132" s="79"/>
      <c r="L132" s="80"/>
    </row>
    <row r="133" spans="1:12" ht="15">
      <c r="A133" s="112"/>
      <c r="B133" s="112"/>
      <c r="C133" s="1"/>
      <c r="D133" s="1" t="s">
        <v>26</v>
      </c>
      <c r="E133" s="1" t="s">
        <v>98</v>
      </c>
      <c r="F133" s="5">
        <v>2000</v>
      </c>
      <c r="H133" s="103"/>
      <c r="K133" s="79"/>
      <c r="L133" s="80"/>
    </row>
    <row r="134" spans="1:12" ht="15">
      <c r="A134" s="112"/>
      <c r="B134" s="112"/>
      <c r="C134" s="1"/>
      <c r="D134" s="1" t="s">
        <v>28</v>
      </c>
      <c r="E134" s="1" t="s">
        <v>106</v>
      </c>
      <c r="F134" s="5">
        <v>2400</v>
      </c>
      <c r="H134" s="103"/>
      <c r="K134" s="79"/>
      <c r="L134" s="80"/>
    </row>
    <row r="135" spans="1:12" ht="15">
      <c r="A135" s="112"/>
      <c r="B135" s="112"/>
      <c r="C135" s="1"/>
      <c r="D135" s="1" t="s">
        <v>30</v>
      </c>
      <c r="E135" s="1" t="s">
        <v>83</v>
      </c>
      <c r="F135" s="5">
        <v>30000</v>
      </c>
      <c r="H135" s="103"/>
      <c r="K135" s="79"/>
      <c r="L135" s="80"/>
    </row>
    <row r="136" spans="1:12" ht="15">
      <c r="A136" s="112"/>
      <c r="B136" s="112"/>
      <c r="C136" s="1"/>
      <c r="D136" s="1" t="s">
        <v>33</v>
      </c>
      <c r="E136" s="1" t="s">
        <v>93</v>
      </c>
      <c r="F136" s="5">
        <v>2000</v>
      </c>
      <c r="H136" s="103"/>
      <c r="K136" s="79"/>
      <c r="L136" s="80"/>
    </row>
    <row r="137" spans="1:12" ht="15">
      <c r="A137" s="112"/>
      <c r="B137" s="112"/>
      <c r="C137" s="1"/>
      <c r="D137" s="1" t="s">
        <v>34</v>
      </c>
      <c r="E137" s="1" t="s">
        <v>85</v>
      </c>
      <c r="F137" s="5">
        <v>500</v>
      </c>
      <c r="H137" s="103"/>
      <c r="K137" s="79"/>
      <c r="L137" s="80"/>
    </row>
    <row r="138" spans="1:12" ht="15">
      <c r="A138" s="112"/>
      <c r="B138" s="112"/>
      <c r="C138" s="1"/>
      <c r="D138" s="1" t="s">
        <v>37</v>
      </c>
      <c r="E138" s="1" t="s">
        <v>116</v>
      </c>
      <c r="F138" s="5">
        <v>6000</v>
      </c>
      <c r="H138" s="103"/>
      <c r="K138" s="79"/>
      <c r="L138" s="80"/>
    </row>
    <row r="139" spans="1:12" ht="15">
      <c r="A139" s="112"/>
      <c r="B139" s="112"/>
      <c r="C139" s="1"/>
      <c r="D139" s="1" t="s">
        <v>43</v>
      </c>
      <c r="E139" s="1" t="s">
        <v>133</v>
      </c>
      <c r="F139" s="5">
        <v>170000</v>
      </c>
      <c r="H139" s="103"/>
      <c r="K139" s="79"/>
      <c r="L139" s="80"/>
    </row>
    <row r="140" spans="1:12" ht="15">
      <c r="A140" s="112"/>
      <c r="B140" s="112"/>
      <c r="C140" s="1"/>
      <c r="D140" s="1" t="s">
        <v>47</v>
      </c>
      <c r="E140" s="1" t="s">
        <v>135</v>
      </c>
      <c r="F140" s="5">
        <v>73000</v>
      </c>
      <c r="H140" s="103"/>
      <c r="K140" s="79"/>
      <c r="L140" s="80"/>
    </row>
    <row r="141" spans="1:12" ht="15">
      <c r="A141" s="112"/>
      <c r="B141" s="112"/>
      <c r="C141" s="1"/>
      <c r="D141" s="1" t="s">
        <v>48</v>
      </c>
      <c r="E141" s="1" t="s">
        <v>124</v>
      </c>
      <c r="F141" s="5">
        <v>900</v>
      </c>
      <c r="H141" s="103"/>
      <c r="K141" s="79"/>
      <c r="L141" s="80"/>
    </row>
    <row r="142" spans="1:12" ht="15">
      <c r="A142" s="112"/>
      <c r="B142" s="112"/>
      <c r="C142" s="1"/>
      <c r="D142" s="1" t="s">
        <v>50</v>
      </c>
      <c r="E142" s="1" t="s">
        <v>143</v>
      </c>
      <c r="F142" s="5">
        <v>300000</v>
      </c>
      <c r="H142" s="103"/>
      <c r="K142" s="79"/>
      <c r="L142" s="80"/>
    </row>
    <row r="143" spans="1:12" ht="15" hidden="1">
      <c r="A143" s="112"/>
      <c r="B143" s="112"/>
      <c r="C143" s="1">
        <v>3</v>
      </c>
      <c r="D143" s="1"/>
      <c r="E143" s="1"/>
      <c r="F143" s="5"/>
      <c r="H143" s="103"/>
      <c r="K143" s="79"/>
      <c r="L143" s="80"/>
    </row>
    <row r="144" spans="1:12" ht="15">
      <c r="A144" s="33"/>
      <c r="B144" s="33"/>
      <c r="C144" s="113" t="s">
        <v>6</v>
      </c>
      <c r="D144" s="113" t="s">
        <v>121</v>
      </c>
      <c r="E144" s="114"/>
      <c r="F144" s="115" t="e">
        <f>SUBTOTAL(9,F145:F147)</f>
        <v>#NULL!</v>
      </c>
      <c r="H144" s="103"/>
      <c r="K144" s="79"/>
      <c r="L144" s="80"/>
    </row>
    <row r="145" spans="1:12" ht="15" hidden="1">
      <c r="A145" s="112"/>
      <c r="B145" s="112"/>
      <c r="C145" s="1"/>
      <c r="D145" s="1"/>
      <c r="E145" s="1"/>
      <c r="F145" s="5"/>
      <c r="H145" s="103"/>
      <c r="K145" s="79"/>
      <c r="L145" s="80"/>
    </row>
    <row r="146" spans="1:12" ht="15">
      <c r="A146" s="112"/>
      <c r="B146" s="112"/>
      <c r="C146" s="1"/>
      <c r="D146" s="1" t="s">
        <v>24</v>
      </c>
      <c r="E146" s="1" t="s">
        <v>137</v>
      </c>
      <c r="F146" s="5">
        <v>4500</v>
      </c>
      <c r="H146" s="103"/>
      <c r="K146" s="79"/>
      <c r="L146" s="80"/>
    </row>
    <row r="147" spans="1:12" ht="15" hidden="1">
      <c r="A147" s="112"/>
      <c r="B147" s="112"/>
      <c r="C147" s="1">
        <v>3</v>
      </c>
      <c r="D147" s="1"/>
      <c r="E147" s="1"/>
      <c r="F147" s="5"/>
      <c r="H147" s="103"/>
      <c r="K147" s="79"/>
      <c r="L147" s="80"/>
    </row>
    <row r="148" spans="1:12" ht="19.5" customHeight="1" hidden="1">
      <c r="A148" s="2"/>
      <c r="B148" s="2"/>
      <c r="C148" s="2">
        <v>2</v>
      </c>
      <c r="D148" s="2"/>
      <c r="E148" s="2"/>
      <c r="F148" s="4"/>
      <c r="H148" s="104"/>
      <c r="K148" s="81"/>
      <c r="L148" s="82"/>
    </row>
    <row r="149" spans="1:12" ht="23.25" customHeight="1">
      <c r="A149" s="33"/>
      <c r="B149" s="59" t="s">
        <v>67</v>
      </c>
      <c r="C149" s="59" t="s">
        <v>110</v>
      </c>
      <c r="D149" s="60"/>
      <c r="E149" s="60"/>
      <c r="F149" s="61" t="e">
        <f>SUBTOTAL(9,F150:F184)</f>
        <v>#NULL!</v>
      </c>
      <c r="H149" s="101"/>
      <c r="K149" s="77"/>
      <c r="L149" s="78"/>
    </row>
    <row r="150" spans="1:12" ht="30" customHeight="1" hidden="1">
      <c r="A150" s="33"/>
      <c r="B150" s="34"/>
      <c r="C150" s="7"/>
      <c r="D150" s="7"/>
      <c r="E150" s="7"/>
      <c r="F150" s="11"/>
      <c r="H150" s="102"/>
      <c r="K150" s="71"/>
      <c r="L150" s="72"/>
    </row>
    <row r="151" spans="1:12" ht="15">
      <c r="A151" s="33"/>
      <c r="B151" s="33"/>
      <c r="C151" s="113" t="s">
        <v>2</v>
      </c>
      <c r="D151" s="113" t="s">
        <v>117</v>
      </c>
      <c r="E151" s="114"/>
      <c r="F151" s="115" t="e">
        <f>SUBTOTAL(9,F152:F155)</f>
        <v>#NULL!</v>
      </c>
      <c r="H151" s="103"/>
      <c r="K151" s="79"/>
      <c r="L151" s="80"/>
    </row>
    <row r="152" spans="1:12" ht="15" hidden="1">
      <c r="A152" s="112"/>
      <c r="B152" s="112"/>
      <c r="C152" s="1"/>
      <c r="D152" s="1"/>
      <c r="E152" s="1"/>
      <c r="F152" s="5"/>
      <c r="H152" s="103"/>
      <c r="K152" s="79"/>
      <c r="L152" s="80"/>
    </row>
    <row r="153" spans="1:12" ht="15">
      <c r="A153" s="112"/>
      <c r="B153" s="112"/>
      <c r="C153" s="1"/>
      <c r="D153" s="1" t="s">
        <v>28</v>
      </c>
      <c r="E153" s="1" t="s">
        <v>106</v>
      </c>
      <c r="F153" s="5">
        <v>5600</v>
      </c>
      <c r="H153" s="103"/>
      <c r="K153" s="79"/>
      <c r="L153" s="80"/>
    </row>
    <row r="154" spans="1:12" ht="15">
      <c r="A154" s="112"/>
      <c r="B154" s="112"/>
      <c r="C154" s="1"/>
      <c r="D154" s="1" t="s">
        <v>30</v>
      </c>
      <c r="E154" s="1" t="s">
        <v>83</v>
      </c>
      <c r="F154" s="5">
        <v>5000</v>
      </c>
      <c r="H154" s="103"/>
      <c r="K154" s="79"/>
      <c r="L154" s="80"/>
    </row>
    <row r="155" spans="1:12" ht="15" hidden="1">
      <c r="A155" s="112"/>
      <c r="B155" s="112"/>
      <c r="C155" s="1">
        <v>3</v>
      </c>
      <c r="D155" s="1"/>
      <c r="E155" s="1"/>
      <c r="F155" s="5"/>
      <c r="H155" s="103"/>
      <c r="K155" s="79"/>
      <c r="L155" s="80"/>
    </row>
    <row r="156" spans="1:12" ht="15">
      <c r="A156" s="33"/>
      <c r="B156" s="33"/>
      <c r="C156" s="113" t="s">
        <v>4</v>
      </c>
      <c r="D156" s="113" t="s">
        <v>84</v>
      </c>
      <c r="E156" s="114"/>
      <c r="F156" s="115" t="e">
        <f>SUBTOTAL(9,F157:F169)</f>
        <v>#NULL!</v>
      </c>
      <c r="H156" s="103"/>
      <c r="K156" s="79"/>
      <c r="L156" s="80"/>
    </row>
    <row r="157" spans="1:12" ht="15" hidden="1">
      <c r="A157" s="112"/>
      <c r="B157" s="112"/>
      <c r="C157" s="1"/>
      <c r="D157" s="1"/>
      <c r="E157" s="1"/>
      <c r="F157" s="5"/>
      <c r="H157" s="103"/>
      <c r="K157" s="79"/>
      <c r="L157" s="80"/>
    </row>
    <row r="158" spans="1:12" ht="15">
      <c r="A158" s="112"/>
      <c r="B158" s="112"/>
      <c r="C158" s="1"/>
      <c r="D158" s="1" t="s">
        <v>9</v>
      </c>
      <c r="E158" s="1" t="s">
        <v>120</v>
      </c>
      <c r="F158" s="5">
        <v>19356.65</v>
      </c>
      <c r="H158" s="103"/>
      <c r="K158" s="79"/>
      <c r="L158" s="80"/>
    </row>
    <row r="159" spans="1:12" ht="15">
      <c r="A159" s="112"/>
      <c r="B159" s="112"/>
      <c r="C159" s="1"/>
      <c r="D159" s="1" t="s">
        <v>10</v>
      </c>
      <c r="E159" s="1" t="s">
        <v>105</v>
      </c>
      <c r="F159" s="5">
        <v>675</v>
      </c>
      <c r="H159" s="103"/>
      <c r="K159" s="79"/>
      <c r="L159" s="80"/>
    </row>
    <row r="160" spans="1:12" ht="15">
      <c r="A160" s="112"/>
      <c r="B160" s="112"/>
      <c r="C160" s="1"/>
      <c r="D160" s="1" t="s">
        <v>11</v>
      </c>
      <c r="E160" s="1" t="s">
        <v>126</v>
      </c>
      <c r="F160" s="5">
        <v>3031.21</v>
      </c>
      <c r="H160" s="103"/>
      <c r="K160" s="79"/>
      <c r="L160" s="80"/>
    </row>
    <row r="161" spans="1:12" ht="15">
      <c r="A161" s="112"/>
      <c r="B161" s="112"/>
      <c r="C161" s="1"/>
      <c r="D161" s="1" t="s">
        <v>12</v>
      </c>
      <c r="E161" s="1" t="s">
        <v>115</v>
      </c>
      <c r="F161" s="5">
        <v>750</v>
      </c>
      <c r="H161" s="103"/>
      <c r="K161" s="79"/>
      <c r="L161" s="80"/>
    </row>
    <row r="162" spans="1:12" ht="15">
      <c r="A162" s="112"/>
      <c r="B162" s="112"/>
      <c r="C162" s="1"/>
      <c r="D162" s="1" t="s">
        <v>13</v>
      </c>
      <c r="E162" s="1" t="s">
        <v>149</v>
      </c>
      <c r="F162" s="5">
        <v>1159.89</v>
      </c>
      <c r="H162" s="103"/>
      <c r="K162" s="79"/>
      <c r="L162" s="80"/>
    </row>
    <row r="163" spans="1:12" ht="15">
      <c r="A163" s="112"/>
      <c r="B163" s="112"/>
      <c r="C163" s="1"/>
      <c r="D163" s="1" t="s">
        <v>24</v>
      </c>
      <c r="E163" s="1" t="s">
        <v>137</v>
      </c>
      <c r="F163" s="5">
        <v>3000</v>
      </c>
      <c r="H163" s="103"/>
      <c r="K163" s="79"/>
      <c r="L163" s="80"/>
    </row>
    <row r="164" spans="1:12" ht="15">
      <c r="A164" s="112"/>
      <c r="B164" s="112"/>
      <c r="C164" s="1"/>
      <c r="D164" s="1" t="s">
        <v>26</v>
      </c>
      <c r="E164" s="1" t="s">
        <v>98</v>
      </c>
      <c r="F164" s="5">
        <v>600</v>
      </c>
      <c r="H164" s="103"/>
      <c r="K164" s="79"/>
      <c r="L164" s="80"/>
    </row>
    <row r="165" spans="1:12" ht="15">
      <c r="A165" s="112"/>
      <c r="B165" s="112"/>
      <c r="C165" s="1"/>
      <c r="D165" s="1" t="s">
        <v>28</v>
      </c>
      <c r="E165" s="1" t="s">
        <v>106</v>
      </c>
      <c r="F165" s="5">
        <v>7000</v>
      </c>
      <c r="H165" s="103"/>
      <c r="K165" s="79"/>
      <c r="L165" s="80"/>
    </row>
    <row r="166" spans="1:12" ht="15">
      <c r="A166" s="112"/>
      <c r="B166" s="112"/>
      <c r="C166" s="1"/>
      <c r="D166" s="1" t="s">
        <v>30</v>
      </c>
      <c r="E166" s="1" t="s">
        <v>83</v>
      </c>
      <c r="F166" s="5">
        <v>1600</v>
      </c>
      <c r="H166" s="103"/>
      <c r="K166" s="79"/>
      <c r="L166" s="80"/>
    </row>
    <row r="167" spans="1:12" ht="15">
      <c r="A167" s="112"/>
      <c r="B167" s="112"/>
      <c r="C167" s="1"/>
      <c r="D167" s="1" t="s">
        <v>31</v>
      </c>
      <c r="E167" s="1" t="s">
        <v>145</v>
      </c>
      <c r="F167" s="5">
        <v>750</v>
      </c>
      <c r="H167" s="103"/>
      <c r="K167" s="79"/>
      <c r="L167" s="80"/>
    </row>
    <row r="168" spans="1:12" ht="15">
      <c r="A168" s="112"/>
      <c r="B168" s="112"/>
      <c r="C168" s="1"/>
      <c r="D168" s="1" t="s">
        <v>43</v>
      </c>
      <c r="E168" s="1" t="s">
        <v>133</v>
      </c>
      <c r="F168" s="5">
        <v>5624.25</v>
      </c>
      <c r="H168" s="103"/>
      <c r="K168" s="79"/>
      <c r="L168" s="80"/>
    </row>
    <row r="169" spans="1:12" ht="15" hidden="1">
      <c r="A169" s="112"/>
      <c r="B169" s="112"/>
      <c r="C169" s="1">
        <v>3</v>
      </c>
      <c r="D169" s="1"/>
      <c r="E169" s="1"/>
      <c r="F169" s="5"/>
      <c r="H169" s="103"/>
      <c r="K169" s="79"/>
      <c r="L169" s="80"/>
    </row>
    <row r="170" spans="1:12" ht="15">
      <c r="A170" s="33"/>
      <c r="B170" s="33"/>
      <c r="C170" s="113" t="s">
        <v>6</v>
      </c>
      <c r="D170" s="113" t="s">
        <v>121</v>
      </c>
      <c r="E170" s="114"/>
      <c r="F170" s="115" t="e">
        <f>SUBTOTAL(9,F171:F183)</f>
        <v>#NULL!</v>
      </c>
      <c r="H170" s="103"/>
      <c r="K170" s="79"/>
      <c r="L170" s="80"/>
    </row>
    <row r="171" spans="1:12" ht="15" hidden="1">
      <c r="A171" s="112"/>
      <c r="B171" s="112"/>
      <c r="C171" s="1"/>
      <c r="D171" s="1"/>
      <c r="E171" s="1"/>
      <c r="F171" s="5"/>
      <c r="H171" s="103"/>
      <c r="K171" s="79"/>
      <c r="L171" s="80"/>
    </row>
    <row r="172" spans="1:12" ht="15">
      <c r="A172" s="112"/>
      <c r="B172" s="112"/>
      <c r="C172" s="1"/>
      <c r="D172" s="1" t="s">
        <v>9</v>
      </c>
      <c r="E172" s="1" t="s">
        <v>120</v>
      </c>
      <c r="F172" s="5">
        <v>122161.05</v>
      </c>
      <c r="H172" s="103"/>
      <c r="K172" s="79"/>
      <c r="L172" s="80"/>
    </row>
    <row r="173" spans="1:12" ht="15">
      <c r="A173" s="112"/>
      <c r="B173" s="112"/>
      <c r="C173" s="1"/>
      <c r="D173" s="1" t="s">
        <v>10</v>
      </c>
      <c r="E173" s="1" t="s">
        <v>105</v>
      </c>
      <c r="F173" s="5">
        <v>3825</v>
      </c>
      <c r="H173" s="103"/>
      <c r="K173" s="79"/>
      <c r="L173" s="80"/>
    </row>
    <row r="174" spans="1:12" ht="15">
      <c r="A174" s="112"/>
      <c r="B174" s="112"/>
      <c r="C174" s="1"/>
      <c r="D174" s="1" t="s">
        <v>11</v>
      </c>
      <c r="E174" s="1" t="s">
        <v>126</v>
      </c>
      <c r="F174" s="5">
        <v>17406.54</v>
      </c>
      <c r="H174" s="103"/>
      <c r="K174" s="79"/>
      <c r="L174" s="80"/>
    </row>
    <row r="175" spans="1:12" ht="15">
      <c r="A175" s="112"/>
      <c r="B175" s="112"/>
      <c r="C175" s="1"/>
      <c r="D175" s="1" t="s">
        <v>12</v>
      </c>
      <c r="E175" s="1" t="s">
        <v>115</v>
      </c>
      <c r="F175" s="5">
        <v>4300</v>
      </c>
      <c r="H175" s="103"/>
      <c r="K175" s="79"/>
      <c r="L175" s="80"/>
    </row>
    <row r="176" spans="1:12" ht="15">
      <c r="A176" s="112"/>
      <c r="B176" s="112"/>
      <c r="C176" s="1"/>
      <c r="D176" s="1" t="s">
        <v>13</v>
      </c>
      <c r="E176" s="1" t="s">
        <v>149</v>
      </c>
      <c r="F176" s="5">
        <v>6550.66</v>
      </c>
      <c r="H176" s="103"/>
      <c r="K176" s="79"/>
      <c r="L176" s="80"/>
    </row>
    <row r="177" spans="1:12" ht="15">
      <c r="A177" s="112"/>
      <c r="B177" s="112"/>
      <c r="C177" s="1"/>
      <c r="D177" s="1" t="s">
        <v>24</v>
      </c>
      <c r="E177" s="1" t="s">
        <v>137</v>
      </c>
      <c r="F177" s="5">
        <v>33000</v>
      </c>
      <c r="H177" s="103"/>
      <c r="K177" s="79"/>
      <c r="L177" s="80"/>
    </row>
    <row r="178" spans="1:12" ht="15">
      <c r="A178" s="112"/>
      <c r="B178" s="112"/>
      <c r="C178" s="1"/>
      <c r="D178" s="1" t="s">
        <v>26</v>
      </c>
      <c r="E178" s="1" t="s">
        <v>98</v>
      </c>
      <c r="F178" s="5">
        <v>3400</v>
      </c>
      <c r="H178" s="103"/>
      <c r="K178" s="79"/>
      <c r="L178" s="80"/>
    </row>
    <row r="179" spans="1:12" ht="15">
      <c r="A179" s="112"/>
      <c r="B179" s="112"/>
      <c r="C179" s="1"/>
      <c r="D179" s="1" t="s">
        <v>28</v>
      </c>
      <c r="E179" s="1" t="s">
        <v>106</v>
      </c>
      <c r="F179" s="5">
        <v>40400</v>
      </c>
      <c r="H179" s="103"/>
      <c r="K179" s="79"/>
      <c r="L179" s="80"/>
    </row>
    <row r="180" spans="1:12" ht="15">
      <c r="A180" s="112"/>
      <c r="B180" s="112"/>
      <c r="C180" s="1"/>
      <c r="D180" s="1" t="s">
        <v>30</v>
      </c>
      <c r="E180" s="1" t="s">
        <v>83</v>
      </c>
      <c r="F180" s="5">
        <v>69200</v>
      </c>
      <c r="H180" s="103"/>
      <c r="K180" s="79"/>
      <c r="L180" s="80"/>
    </row>
    <row r="181" spans="1:12" ht="15">
      <c r="A181" s="112"/>
      <c r="B181" s="112"/>
      <c r="C181" s="1"/>
      <c r="D181" s="1" t="s">
        <v>31</v>
      </c>
      <c r="E181" s="1" t="s">
        <v>145</v>
      </c>
      <c r="F181" s="5">
        <v>4250</v>
      </c>
      <c r="H181" s="103"/>
      <c r="K181" s="79"/>
      <c r="L181" s="80"/>
    </row>
    <row r="182" spans="1:12" ht="15">
      <c r="A182" s="112"/>
      <c r="B182" s="112"/>
      <c r="C182" s="1"/>
      <c r="D182" s="1" t="s">
        <v>43</v>
      </c>
      <c r="E182" s="1" t="s">
        <v>133</v>
      </c>
      <c r="F182" s="5">
        <v>31870.75</v>
      </c>
      <c r="H182" s="103"/>
      <c r="K182" s="79"/>
      <c r="L182" s="80"/>
    </row>
    <row r="183" spans="1:12" ht="15" hidden="1">
      <c r="A183" s="112"/>
      <c r="B183" s="112"/>
      <c r="C183" s="1">
        <v>3</v>
      </c>
      <c r="D183" s="1"/>
      <c r="E183" s="1"/>
      <c r="F183" s="5"/>
      <c r="H183" s="103"/>
      <c r="K183" s="79"/>
      <c r="L183" s="80"/>
    </row>
    <row r="184" spans="1:12" ht="19.5" customHeight="1" hidden="1">
      <c r="A184" s="2"/>
      <c r="B184" s="2"/>
      <c r="C184" s="2">
        <v>2</v>
      </c>
      <c r="D184" s="2"/>
      <c r="E184" s="2"/>
      <c r="F184" s="4"/>
      <c r="H184" s="104"/>
      <c r="K184" s="81"/>
      <c r="L184" s="82"/>
    </row>
    <row r="185" spans="1:12" ht="15" hidden="1">
      <c r="A185" s="2"/>
      <c r="B185" s="2"/>
      <c r="C185" s="2">
        <v>1</v>
      </c>
      <c r="D185" s="2"/>
      <c r="E185" s="2"/>
      <c r="F185" s="4"/>
      <c r="H185" s="104"/>
      <c r="K185" s="81"/>
      <c r="L185" s="82"/>
    </row>
    <row r="186" spans="1:12" ht="15" hidden="1">
      <c r="A186" s="2"/>
      <c r="B186" s="2"/>
      <c r="C186" s="2" t="s">
        <v>64</v>
      </c>
      <c r="D186" s="2"/>
      <c r="E186" s="2"/>
      <c r="F186" s="4"/>
      <c r="H186" s="104"/>
      <c r="K186" s="81"/>
      <c r="L186" s="82"/>
    </row>
    <row r="187" spans="1:12" ht="27.75" customHeight="1">
      <c r="A187" s="8" t="s">
        <v>76</v>
      </c>
      <c r="B187" s="8"/>
      <c r="C187" s="8"/>
      <c r="D187" s="8"/>
      <c r="E187" s="8"/>
      <c r="F187" s="9" t="e">
        <f>SUBTOTAL(9,F14:F186)</f>
        <v>#NULL!</v>
      </c>
      <c r="H187" s="75"/>
      <c r="K187" s="75"/>
      <c r="L187" s="76"/>
    </row>
    <row r="188" spans="1:12" ht="15">
      <c r="A188" s="2"/>
      <c r="B188" s="2"/>
      <c r="C188" s="2"/>
      <c r="D188" s="2"/>
      <c r="E188" s="2"/>
      <c r="F188" s="2"/>
      <c r="H188" s="20"/>
      <c r="K188" s="83"/>
      <c r="L188" s="83"/>
    </row>
    <row r="189" spans="8:12" ht="15">
      <c r="H189" s="105"/>
      <c r="K189" s="84"/>
      <c r="L189" s="84"/>
    </row>
    <row r="190" spans="8:12" ht="15">
      <c r="H190" s="105"/>
      <c r="K190" s="84"/>
      <c r="L190" s="84"/>
    </row>
    <row r="191" spans="1:12" ht="15">
      <c r="A191" s="2"/>
      <c r="B191" s="2"/>
      <c r="C191" s="2"/>
      <c r="D191" s="2"/>
      <c r="E191" s="2"/>
      <c r="F191" s="2"/>
      <c r="H191" s="20"/>
      <c r="K191" s="83"/>
      <c r="L191" s="83"/>
    </row>
    <row r="192" spans="8:12" ht="15">
      <c r="H192" s="105"/>
      <c r="K192" s="84"/>
      <c r="L192" s="84"/>
    </row>
    <row r="193" spans="1:12" ht="30" customHeight="1">
      <c r="A193" s="28" t="s">
        <v>78</v>
      </c>
      <c r="H193" s="105"/>
      <c r="K193" s="84"/>
      <c r="L193" s="84"/>
    </row>
    <row r="194" spans="1:12" ht="62.25" customHeight="1">
      <c r="A194" s="46" t="s">
        <v>70</v>
      </c>
      <c r="B194" s="47" t="s">
        <v>119</v>
      </c>
      <c r="C194" s="47" t="s">
        <v>65</v>
      </c>
      <c r="D194" s="47" t="s">
        <v>87</v>
      </c>
      <c r="E194" s="47" t="e">
        <f>CONCATENATE("Naziv"," ",D194)</f>
        <v>#NULL!</v>
      </c>
      <c r="F194" s="48" t="s">
        <v>63</v>
      </c>
      <c r="H194" s="95"/>
      <c r="K194" s="95"/>
      <c r="L194" s="95"/>
    </row>
    <row r="195" spans="1:12" ht="10.5" customHeight="1">
      <c r="A195" s="49">
        <v>1</v>
      </c>
      <c r="B195" s="50">
        <v>2</v>
      </c>
      <c r="C195" s="51">
        <v>3</v>
      </c>
      <c r="D195" s="51">
        <v>4</v>
      </c>
      <c r="E195" s="51">
        <v>6</v>
      </c>
      <c r="F195" s="52">
        <v>6</v>
      </c>
      <c r="H195" s="97"/>
      <c r="K195" s="97"/>
      <c r="L195" s="97"/>
    </row>
    <row r="196" spans="1:12" ht="15.75">
      <c r="A196" s="42" t="s">
        <v>8</v>
      </c>
      <c r="B196" s="43" t="s">
        <v>100</v>
      </c>
      <c r="C196" s="16"/>
      <c r="D196" s="16"/>
      <c r="E196" s="16"/>
      <c r="F196" s="17" t="e">
        <f>SUBTOTAL(9,F197:F270)</f>
        <v>#NULL!</v>
      </c>
      <c r="H196" s="106"/>
      <c r="K196" s="85"/>
      <c r="L196" s="78"/>
    </row>
    <row r="197" spans="1:12" ht="15.75" hidden="1">
      <c r="A197" s="37"/>
      <c r="B197" s="41"/>
      <c r="C197" s="18"/>
      <c r="D197" s="18"/>
      <c r="E197" s="18"/>
      <c r="F197" s="19"/>
      <c r="H197" s="19"/>
      <c r="K197" s="86"/>
      <c r="L197" s="87"/>
    </row>
    <row r="198" spans="1:12" ht="15">
      <c r="A198" s="38"/>
      <c r="B198" s="21" t="s">
        <v>72</v>
      </c>
      <c r="C198" s="21" t="s">
        <v>122</v>
      </c>
      <c r="D198" s="21"/>
      <c r="E198" s="22"/>
      <c r="F198" s="23" t="e">
        <f>SUBTOTAL(9,F199:F204)</f>
        <v>#NULL!</v>
      </c>
      <c r="H198" s="107"/>
      <c r="K198" s="88"/>
      <c r="L198" s="89"/>
    </row>
    <row r="199" spans="1:12" ht="15" hidden="1">
      <c r="A199" s="39"/>
      <c r="B199" s="39"/>
      <c r="C199" s="20"/>
      <c r="D199" s="20"/>
      <c r="E199" s="20"/>
      <c r="F199" s="24"/>
      <c r="H199" s="24"/>
      <c r="K199" s="90"/>
      <c r="L199" s="82"/>
    </row>
    <row r="200" spans="1:12" ht="15">
      <c r="A200" s="38"/>
      <c r="B200" s="40"/>
      <c r="C200" s="117" t="s">
        <v>1</v>
      </c>
      <c r="D200" s="117" t="s">
        <v>99</v>
      </c>
      <c r="E200" s="117"/>
      <c r="F200" s="118" t="e">
        <f>SUBTOTAL(9,F201:F203)</f>
        <v>#NULL!</v>
      </c>
      <c r="H200" s="27"/>
      <c r="K200" s="27"/>
      <c r="L200" s="58"/>
    </row>
    <row r="201" spans="1:12" ht="15" hidden="1">
      <c r="A201" s="116"/>
      <c r="B201" s="83"/>
      <c r="C201" s="26"/>
      <c r="D201" s="26"/>
      <c r="E201" s="26"/>
      <c r="F201" s="27"/>
      <c r="H201" s="27"/>
      <c r="K201" s="27"/>
      <c r="L201" s="58"/>
    </row>
    <row r="202" spans="1:12" ht="15">
      <c r="A202" s="116"/>
      <c r="B202" s="83"/>
      <c r="C202" s="26"/>
      <c r="D202" s="119" t="s">
        <v>61</v>
      </c>
      <c r="E202" s="119" t="s">
        <v>152</v>
      </c>
      <c r="F202" s="79">
        <v>7665790</v>
      </c>
      <c r="H202" s="27"/>
      <c r="K202" s="27"/>
      <c r="L202" s="58"/>
    </row>
    <row r="203" spans="1:12" ht="15" hidden="1">
      <c r="A203" s="116"/>
      <c r="B203" s="83"/>
      <c r="C203" s="26">
        <v>3</v>
      </c>
      <c r="D203" s="26"/>
      <c r="E203" s="26"/>
      <c r="F203" s="27"/>
      <c r="H203" s="27"/>
      <c r="K203" s="27"/>
      <c r="L203" s="58"/>
    </row>
    <row r="204" spans="3:12" ht="15" hidden="1">
      <c r="C204">
        <v>2</v>
      </c>
      <c r="F204" s="25"/>
      <c r="H204" s="108"/>
      <c r="K204" s="91"/>
      <c r="L204" s="92"/>
    </row>
    <row r="205" spans="1:12" ht="15">
      <c r="A205" s="38"/>
      <c r="B205" s="21" t="s">
        <v>73</v>
      </c>
      <c r="C205" s="21" t="s">
        <v>123</v>
      </c>
      <c r="D205" s="21"/>
      <c r="E205" s="22"/>
      <c r="F205" s="23" t="e">
        <f>SUBTOTAL(9,F206:F211)</f>
        <v>#NULL!</v>
      </c>
      <c r="H205" s="107"/>
      <c r="K205" s="88"/>
      <c r="L205" s="89"/>
    </row>
    <row r="206" spans="1:12" ht="15" hidden="1">
      <c r="A206" s="39"/>
      <c r="B206" s="39"/>
      <c r="C206" s="20"/>
      <c r="D206" s="20"/>
      <c r="E206" s="20"/>
      <c r="F206" s="24"/>
      <c r="H206" s="24"/>
      <c r="K206" s="90"/>
      <c r="L206" s="82"/>
    </row>
    <row r="207" spans="1:12" ht="15">
      <c r="A207" s="38"/>
      <c r="B207" s="40"/>
      <c r="C207" s="117" t="s">
        <v>1</v>
      </c>
      <c r="D207" s="117" t="s">
        <v>99</v>
      </c>
      <c r="E207" s="117"/>
      <c r="F207" s="118" t="e">
        <f>SUBTOTAL(9,F208:F210)</f>
        <v>#NULL!</v>
      </c>
      <c r="H207" s="27"/>
      <c r="K207" s="27"/>
      <c r="L207" s="58"/>
    </row>
    <row r="208" spans="1:12" ht="15" hidden="1">
      <c r="A208" s="116"/>
      <c r="B208" s="83"/>
      <c r="C208" s="26"/>
      <c r="D208" s="26"/>
      <c r="E208" s="26"/>
      <c r="F208" s="27"/>
      <c r="H208" s="27"/>
      <c r="K208" s="27"/>
      <c r="L208" s="58"/>
    </row>
    <row r="209" spans="1:12" ht="15">
      <c r="A209" s="116"/>
      <c r="B209" s="83"/>
      <c r="C209" s="26"/>
      <c r="D209" s="119" t="s">
        <v>61</v>
      </c>
      <c r="E209" s="119" t="s">
        <v>152</v>
      </c>
      <c r="F209" s="79">
        <v>1265875</v>
      </c>
      <c r="H209" s="27"/>
      <c r="K209" s="27"/>
      <c r="L209" s="58"/>
    </row>
    <row r="210" spans="1:12" ht="15" hidden="1">
      <c r="A210" s="116"/>
      <c r="B210" s="83"/>
      <c r="C210" s="26">
        <v>3</v>
      </c>
      <c r="D210" s="26"/>
      <c r="E210" s="26"/>
      <c r="F210" s="27"/>
      <c r="H210" s="27"/>
      <c r="K210" s="27"/>
      <c r="L210" s="58"/>
    </row>
    <row r="211" spans="3:12" ht="15" hidden="1">
      <c r="C211">
        <v>2</v>
      </c>
      <c r="F211" s="25"/>
      <c r="H211" s="108"/>
      <c r="K211" s="91"/>
      <c r="L211" s="92"/>
    </row>
    <row r="212" spans="1:12" ht="15">
      <c r="A212" s="38"/>
      <c r="B212" s="21" t="s">
        <v>74</v>
      </c>
      <c r="C212" s="21" t="s">
        <v>118</v>
      </c>
      <c r="D212" s="21"/>
      <c r="E212" s="22"/>
      <c r="F212" s="23" t="e">
        <f>SUBTOTAL(9,F213:F231)</f>
        <v>#NULL!</v>
      </c>
      <c r="H212" s="107"/>
      <c r="K212" s="88"/>
      <c r="L212" s="89"/>
    </row>
    <row r="213" spans="1:12" ht="15" hidden="1">
      <c r="A213" s="39"/>
      <c r="B213" s="39"/>
      <c r="C213" s="20"/>
      <c r="D213" s="20"/>
      <c r="E213" s="20"/>
      <c r="F213" s="24"/>
      <c r="H213" s="24"/>
      <c r="K213" s="90"/>
      <c r="L213" s="82"/>
    </row>
    <row r="214" spans="1:12" ht="15">
      <c r="A214" s="38"/>
      <c r="B214" s="40"/>
      <c r="C214" s="117" t="s">
        <v>3</v>
      </c>
      <c r="D214" s="117" t="s">
        <v>89</v>
      </c>
      <c r="E214" s="117"/>
      <c r="F214" s="118" t="e">
        <f>SUBTOTAL(9,F215:F220)</f>
        <v>#NULL!</v>
      </c>
      <c r="H214" s="27"/>
      <c r="K214" s="27"/>
      <c r="L214" s="58"/>
    </row>
    <row r="215" spans="1:12" ht="15" hidden="1">
      <c r="A215" s="116"/>
      <c r="B215" s="83"/>
      <c r="C215" s="26"/>
      <c r="D215" s="26"/>
      <c r="E215" s="26"/>
      <c r="F215" s="27"/>
      <c r="H215" s="27"/>
      <c r="K215" s="27"/>
      <c r="L215" s="58"/>
    </row>
    <row r="216" spans="1:12" ht="15">
      <c r="A216" s="116"/>
      <c r="B216" s="83"/>
      <c r="C216" s="26"/>
      <c r="D216" s="119" t="s">
        <v>55</v>
      </c>
      <c r="E216" s="119" t="s">
        <v>148</v>
      </c>
      <c r="F216" s="79">
        <v>1400</v>
      </c>
      <c r="H216" s="27"/>
      <c r="K216" s="27"/>
      <c r="L216" s="58"/>
    </row>
    <row r="217" spans="1:12" ht="15">
      <c r="A217" s="116"/>
      <c r="B217" s="83"/>
      <c r="C217" s="26"/>
      <c r="D217" s="119" t="s">
        <v>56</v>
      </c>
      <c r="E217" s="119" t="s">
        <v>103</v>
      </c>
      <c r="F217" s="79">
        <v>1000</v>
      </c>
      <c r="H217" s="27"/>
      <c r="K217" s="27"/>
      <c r="L217" s="58"/>
    </row>
    <row r="218" spans="1:12" ht="15">
      <c r="A218" s="116"/>
      <c r="B218" s="83"/>
      <c r="C218" s="26"/>
      <c r="D218" s="119" t="s">
        <v>58</v>
      </c>
      <c r="E218" s="119" t="s">
        <v>114</v>
      </c>
      <c r="F218" s="79">
        <v>275956</v>
      </c>
      <c r="H218" s="27"/>
      <c r="K218" s="27"/>
      <c r="L218" s="58"/>
    </row>
    <row r="219" spans="1:12" ht="15">
      <c r="A219" s="116"/>
      <c r="B219" s="83"/>
      <c r="C219" s="26"/>
      <c r="D219" s="119" t="s">
        <v>59</v>
      </c>
      <c r="E219" s="119" t="s">
        <v>132</v>
      </c>
      <c r="F219" s="79">
        <v>361454</v>
      </c>
      <c r="H219" s="27"/>
      <c r="K219" s="27"/>
      <c r="L219" s="58"/>
    </row>
    <row r="220" spans="1:12" ht="15" hidden="1">
      <c r="A220" s="116"/>
      <c r="B220" s="83"/>
      <c r="C220" s="26">
        <v>3</v>
      </c>
      <c r="D220" s="26"/>
      <c r="E220" s="26"/>
      <c r="F220" s="27"/>
      <c r="H220" s="27"/>
      <c r="K220" s="27"/>
      <c r="L220" s="58"/>
    </row>
    <row r="221" spans="1:12" ht="15">
      <c r="A221" s="38"/>
      <c r="B221" s="40"/>
      <c r="C221" s="117" t="s">
        <v>4</v>
      </c>
      <c r="D221" s="117" t="s">
        <v>84</v>
      </c>
      <c r="E221" s="117"/>
      <c r="F221" s="118" t="e">
        <f>SUBTOTAL(9,F222:F225)</f>
        <v>#NULL!</v>
      </c>
      <c r="H221" s="27"/>
      <c r="K221" s="27"/>
      <c r="L221" s="58"/>
    </row>
    <row r="222" spans="1:12" ht="15" hidden="1">
      <c r="A222" s="116"/>
      <c r="B222" s="83"/>
      <c r="C222" s="26"/>
      <c r="D222" s="26"/>
      <c r="E222" s="26"/>
      <c r="F222" s="27"/>
      <c r="H222" s="27"/>
      <c r="K222" s="27"/>
      <c r="L222" s="58"/>
    </row>
    <row r="223" spans="1:12" ht="15">
      <c r="A223" s="116"/>
      <c r="B223" s="83"/>
      <c r="C223" s="26"/>
      <c r="D223" s="119" t="s">
        <v>57</v>
      </c>
      <c r="E223" s="119" t="s">
        <v>102</v>
      </c>
      <c r="F223" s="79">
        <v>1663050</v>
      </c>
      <c r="H223" s="27"/>
      <c r="K223" s="27"/>
      <c r="L223" s="58"/>
    </row>
    <row r="224" spans="1:12" ht="15">
      <c r="A224" s="116"/>
      <c r="B224" s="83"/>
      <c r="C224" s="26"/>
      <c r="D224" s="119" t="s">
        <v>62</v>
      </c>
      <c r="E224" s="119" t="s">
        <v>84</v>
      </c>
      <c r="F224" s="79">
        <v>3000</v>
      </c>
      <c r="H224" s="27"/>
      <c r="K224" s="27"/>
      <c r="L224" s="58"/>
    </row>
    <row r="225" spans="1:12" ht="15" hidden="1">
      <c r="A225" s="116"/>
      <c r="B225" s="83"/>
      <c r="C225" s="26">
        <v>3</v>
      </c>
      <c r="D225" s="26"/>
      <c r="E225" s="26"/>
      <c r="F225" s="27"/>
      <c r="H225" s="27"/>
      <c r="K225" s="27"/>
      <c r="L225" s="58"/>
    </row>
    <row r="226" spans="1:12" ht="15">
      <c r="A226" s="38"/>
      <c r="B226" s="40"/>
      <c r="C226" s="117" t="s">
        <v>6</v>
      </c>
      <c r="D226" s="117" t="s">
        <v>121</v>
      </c>
      <c r="E226" s="117"/>
      <c r="F226" s="118" t="e">
        <f>SUBTOTAL(9,F227:F230)</f>
        <v>#NULL!</v>
      </c>
      <c r="H226" s="27"/>
      <c r="K226" s="27"/>
      <c r="L226" s="58"/>
    </row>
    <row r="227" spans="1:12" ht="15" hidden="1">
      <c r="A227" s="116"/>
      <c r="B227" s="83"/>
      <c r="C227" s="26"/>
      <c r="D227" s="26"/>
      <c r="E227" s="26"/>
      <c r="F227" s="27"/>
      <c r="H227" s="27"/>
      <c r="K227" s="27"/>
      <c r="L227" s="58"/>
    </row>
    <row r="228" spans="1:12" ht="15">
      <c r="A228" s="116"/>
      <c r="B228" s="83"/>
      <c r="C228" s="26"/>
      <c r="D228" s="119" t="s">
        <v>52</v>
      </c>
      <c r="E228" s="119" t="s">
        <v>146</v>
      </c>
      <c r="F228" s="79">
        <v>39500</v>
      </c>
      <c r="H228" s="27"/>
      <c r="K228" s="27"/>
      <c r="L228" s="58"/>
    </row>
    <row r="229" spans="1:12" ht="15">
      <c r="A229" s="116"/>
      <c r="B229" s="83"/>
      <c r="C229" s="26"/>
      <c r="D229" s="119" t="s">
        <v>53</v>
      </c>
      <c r="E229" s="119" t="s">
        <v>156</v>
      </c>
      <c r="F229" s="79">
        <v>0</v>
      </c>
      <c r="H229" s="27"/>
      <c r="K229" s="27"/>
      <c r="L229" s="58"/>
    </row>
    <row r="230" spans="1:12" ht="15" hidden="1">
      <c r="A230" s="116"/>
      <c r="B230" s="83"/>
      <c r="C230" s="26">
        <v>3</v>
      </c>
      <c r="D230" s="26"/>
      <c r="E230" s="26"/>
      <c r="F230" s="27"/>
      <c r="H230" s="27"/>
      <c r="K230" s="27"/>
      <c r="L230" s="58"/>
    </row>
    <row r="231" spans="3:12" ht="15" hidden="1">
      <c r="C231">
        <v>2</v>
      </c>
      <c r="F231" s="25"/>
      <c r="H231" s="108"/>
      <c r="K231" s="91"/>
      <c r="L231" s="92"/>
    </row>
    <row r="232" spans="1:12" ht="15">
      <c r="A232" s="38"/>
      <c r="B232" s="21" t="s">
        <v>75</v>
      </c>
      <c r="C232" s="21" t="s">
        <v>131</v>
      </c>
      <c r="D232" s="21"/>
      <c r="E232" s="22"/>
      <c r="F232" s="23" t="e">
        <f>SUBTOTAL(9,F233:F250)</f>
        <v>#NULL!</v>
      </c>
      <c r="H232" s="107"/>
      <c r="K232" s="88"/>
      <c r="L232" s="89"/>
    </row>
    <row r="233" spans="1:12" ht="15" hidden="1">
      <c r="A233" s="39"/>
      <c r="B233" s="39"/>
      <c r="C233" s="20"/>
      <c r="D233" s="20"/>
      <c r="E233" s="20"/>
      <c r="F233" s="24"/>
      <c r="H233" s="24"/>
      <c r="K233" s="90"/>
      <c r="L233" s="82"/>
    </row>
    <row r="234" spans="1:12" ht="15">
      <c r="A234" s="38"/>
      <c r="B234" s="40"/>
      <c r="C234" s="117" t="s">
        <v>3</v>
      </c>
      <c r="D234" s="117" t="s">
        <v>89</v>
      </c>
      <c r="E234" s="117"/>
      <c r="F234" s="118" t="e">
        <f>SUBTOTAL(9,F235:F237)</f>
        <v>#NULL!</v>
      </c>
      <c r="H234" s="27"/>
      <c r="K234" s="27"/>
      <c r="L234" s="58"/>
    </row>
    <row r="235" spans="1:12" ht="15" hidden="1">
      <c r="A235" s="116"/>
      <c r="B235" s="83"/>
      <c r="C235" s="26"/>
      <c r="D235" s="26"/>
      <c r="E235" s="26"/>
      <c r="F235" s="27"/>
      <c r="H235" s="27"/>
      <c r="K235" s="27"/>
      <c r="L235" s="58"/>
    </row>
    <row r="236" spans="1:12" ht="15">
      <c r="A236" s="116"/>
      <c r="B236" s="83"/>
      <c r="C236" s="26"/>
      <c r="D236" s="119" t="s">
        <v>58</v>
      </c>
      <c r="E236" s="119" t="s">
        <v>114</v>
      </c>
      <c r="F236" s="79">
        <v>23300</v>
      </c>
      <c r="H236" s="27"/>
      <c r="K236" s="27"/>
      <c r="L236" s="58"/>
    </row>
    <row r="237" spans="1:12" ht="15" hidden="1">
      <c r="A237" s="116"/>
      <c r="B237" s="83"/>
      <c r="C237" s="26">
        <v>3</v>
      </c>
      <c r="D237" s="26"/>
      <c r="E237" s="26"/>
      <c r="F237" s="27"/>
      <c r="H237" s="27"/>
      <c r="K237" s="27"/>
      <c r="L237" s="58"/>
    </row>
    <row r="238" spans="1:12" ht="15">
      <c r="A238" s="38"/>
      <c r="B238" s="40"/>
      <c r="C238" s="117" t="s">
        <v>4</v>
      </c>
      <c r="D238" s="117" t="s">
        <v>84</v>
      </c>
      <c r="E238" s="117"/>
      <c r="F238" s="118" t="e">
        <f>SUBTOTAL(9,F239:F241)</f>
        <v>#NULL!</v>
      </c>
      <c r="H238" s="27"/>
      <c r="K238" s="27"/>
      <c r="L238" s="58"/>
    </row>
    <row r="239" spans="1:12" ht="15" hidden="1">
      <c r="A239" s="116"/>
      <c r="B239" s="83"/>
      <c r="C239" s="26"/>
      <c r="D239" s="26"/>
      <c r="E239" s="26"/>
      <c r="F239" s="27"/>
      <c r="H239" s="27"/>
      <c r="K239" s="27"/>
      <c r="L239" s="58"/>
    </row>
    <row r="240" spans="1:12" ht="15">
      <c r="A240" s="116"/>
      <c r="B240" s="83"/>
      <c r="C240" s="26"/>
      <c r="D240" s="119" t="s">
        <v>57</v>
      </c>
      <c r="E240" s="119" t="s">
        <v>102</v>
      </c>
      <c r="F240" s="79">
        <v>712755</v>
      </c>
      <c r="H240" s="27"/>
      <c r="K240" s="27"/>
      <c r="L240" s="58"/>
    </row>
    <row r="241" spans="1:12" ht="15" hidden="1">
      <c r="A241" s="116"/>
      <c r="B241" s="83"/>
      <c r="C241" s="26">
        <v>3</v>
      </c>
      <c r="D241" s="26"/>
      <c r="E241" s="26"/>
      <c r="F241" s="27"/>
      <c r="H241" s="27"/>
      <c r="K241" s="27"/>
      <c r="L241" s="58"/>
    </row>
    <row r="242" spans="1:12" ht="15">
      <c r="A242" s="38"/>
      <c r="B242" s="40"/>
      <c r="C242" s="117" t="s">
        <v>6</v>
      </c>
      <c r="D242" s="117" t="s">
        <v>121</v>
      </c>
      <c r="E242" s="117"/>
      <c r="F242" s="118" t="e">
        <f>SUBTOTAL(9,F243:F245)</f>
        <v>#NULL!</v>
      </c>
      <c r="H242" s="27"/>
      <c r="K242" s="27"/>
      <c r="L242" s="58"/>
    </row>
    <row r="243" spans="1:12" ht="15" hidden="1">
      <c r="A243" s="116"/>
      <c r="B243" s="83"/>
      <c r="C243" s="26"/>
      <c r="D243" s="26"/>
      <c r="E243" s="26"/>
      <c r="F243" s="27"/>
      <c r="H243" s="27"/>
      <c r="K243" s="27"/>
      <c r="L243" s="58"/>
    </row>
    <row r="244" spans="1:12" ht="15">
      <c r="A244" s="116"/>
      <c r="B244" s="83"/>
      <c r="C244" s="26"/>
      <c r="D244" s="119" t="s">
        <v>52</v>
      </c>
      <c r="E244" s="119" t="s">
        <v>146</v>
      </c>
      <c r="F244" s="79">
        <v>4500</v>
      </c>
      <c r="H244" s="27"/>
      <c r="K244" s="27"/>
      <c r="L244" s="58"/>
    </row>
    <row r="245" spans="1:12" ht="15" hidden="1">
      <c r="A245" s="116"/>
      <c r="B245" s="83"/>
      <c r="C245" s="26">
        <v>3</v>
      </c>
      <c r="D245" s="26"/>
      <c r="E245" s="26"/>
      <c r="F245" s="27"/>
      <c r="H245" s="27"/>
      <c r="K245" s="27"/>
      <c r="L245" s="58"/>
    </row>
    <row r="246" spans="1:12" ht="15">
      <c r="A246" s="38"/>
      <c r="B246" s="40"/>
      <c r="C246" s="117" t="s">
        <v>7</v>
      </c>
      <c r="D246" s="117" t="s">
        <v>68</v>
      </c>
      <c r="E246" s="117"/>
      <c r="F246" s="118" t="e">
        <f>SUBTOTAL(9,F247:F249)</f>
        <v>#NULL!</v>
      </c>
      <c r="H246" s="27"/>
      <c r="K246" s="27"/>
      <c r="L246" s="58"/>
    </row>
    <row r="247" spans="1:12" ht="15" hidden="1">
      <c r="A247" s="116"/>
      <c r="B247" s="83"/>
      <c r="C247" s="26"/>
      <c r="D247" s="26"/>
      <c r="E247" s="26"/>
      <c r="F247" s="27"/>
      <c r="H247" s="27"/>
      <c r="K247" s="27"/>
      <c r="L247" s="58"/>
    </row>
    <row r="248" spans="1:12" ht="15">
      <c r="A248" s="116"/>
      <c r="B248" s="83"/>
      <c r="C248" s="26"/>
      <c r="D248" s="119" t="s">
        <v>60</v>
      </c>
      <c r="E248" s="119" t="s">
        <v>108</v>
      </c>
      <c r="F248" s="79">
        <v>0</v>
      </c>
      <c r="H248" s="27"/>
      <c r="K248" s="27"/>
      <c r="L248" s="58"/>
    </row>
    <row r="249" spans="1:12" ht="15" hidden="1">
      <c r="A249" s="116"/>
      <c r="B249" s="83"/>
      <c r="C249" s="26">
        <v>3</v>
      </c>
      <c r="D249" s="26"/>
      <c r="E249" s="26"/>
      <c r="F249" s="27"/>
      <c r="H249" s="27"/>
      <c r="K249" s="27"/>
      <c r="L249" s="58"/>
    </row>
    <row r="250" spans="3:12" ht="15" hidden="1">
      <c r="C250">
        <v>2</v>
      </c>
      <c r="F250" s="25"/>
      <c r="H250" s="108"/>
      <c r="K250" s="91"/>
      <c r="L250" s="92"/>
    </row>
    <row r="251" spans="1:12" ht="15">
      <c r="A251" s="38"/>
      <c r="B251" s="21" t="s">
        <v>67</v>
      </c>
      <c r="C251" s="21" t="s">
        <v>110</v>
      </c>
      <c r="D251" s="21"/>
      <c r="E251" s="22"/>
      <c r="F251" s="23" t="e">
        <f>SUBTOTAL(9,F252:F269)</f>
        <v>#NULL!</v>
      </c>
      <c r="H251" s="107"/>
      <c r="K251" s="88"/>
      <c r="L251" s="89"/>
    </row>
    <row r="252" spans="1:12" ht="15" hidden="1">
      <c r="A252" s="39"/>
      <c r="B252" s="39"/>
      <c r="C252" s="20"/>
      <c r="D252" s="20"/>
      <c r="E252" s="20"/>
      <c r="F252" s="24"/>
      <c r="H252" s="24"/>
      <c r="K252" s="90"/>
      <c r="L252" s="82"/>
    </row>
    <row r="253" spans="1:12" ht="15">
      <c r="A253" s="38"/>
      <c r="B253" s="40"/>
      <c r="C253" s="117" t="s">
        <v>2</v>
      </c>
      <c r="D253" s="117" t="s">
        <v>117</v>
      </c>
      <c r="E253" s="117"/>
      <c r="F253" s="118" t="e">
        <f>SUBTOTAL(9,F254:F256)</f>
        <v>#NULL!</v>
      </c>
      <c r="H253" s="27"/>
      <c r="K253" s="27"/>
      <c r="L253" s="58"/>
    </row>
    <row r="254" spans="1:12" ht="15" hidden="1">
      <c r="A254" s="116"/>
      <c r="B254" s="83"/>
      <c r="C254" s="26"/>
      <c r="D254" s="26"/>
      <c r="E254" s="26"/>
      <c r="F254" s="27"/>
      <c r="H254" s="27"/>
      <c r="K254" s="27"/>
      <c r="L254" s="58"/>
    </row>
    <row r="255" spans="1:12" ht="15">
      <c r="A255" s="116"/>
      <c r="B255" s="83"/>
      <c r="C255" s="26"/>
      <c r="D255" s="119" t="s">
        <v>61</v>
      </c>
      <c r="E255" s="119" t="s">
        <v>152</v>
      </c>
      <c r="F255" s="79">
        <v>10600</v>
      </c>
      <c r="H255" s="27"/>
      <c r="K255" s="27"/>
      <c r="L255" s="58"/>
    </row>
    <row r="256" spans="1:12" ht="15" hidden="1">
      <c r="A256" s="116"/>
      <c r="B256" s="83"/>
      <c r="C256" s="26">
        <v>3</v>
      </c>
      <c r="D256" s="26"/>
      <c r="E256" s="26"/>
      <c r="F256" s="27"/>
      <c r="H256" s="27"/>
      <c r="K256" s="27"/>
      <c r="L256" s="58"/>
    </row>
    <row r="257" spans="1:12" ht="15">
      <c r="A257" s="38"/>
      <c r="B257" s="40"/>
      <c r="C257" s="117" t="s">
        <v>4</v>
      </c>
      <c r="D257" s="117" t="s">
        <v>84</v>
      </c>
      <c r="E257" s="117"/>
      <c r="F257" s="118" t="e">
        <f>SUBTOTAL(9,F258:F260)</f>
        <v>#NULL!</v>
      </c>
      <c r="H257" s="27"/>
      <c r="K257" s="27"/>
      <c r="L257" s="58"/>
    </row>
    <row r="258" spans="1:12" ht="15" hidden="1">
      <c r="A258" s="116"/>
      <c r="B258" s="83"/>
      <c r="C258" s="26"/>
      <c r="D258" s="26"/>
      <c r="E258" s="26"/>
      <c r="F258" s="27"/>
      <c r="H258" s="27"/>
      <c r="K258" s="27"/>
      <c r="L258" s="58"/>
    </row>
    <row r="259" spans="1:12" ht="15">
      <c r="A259" s="116"/>
      <c r="B259" s="83"/>
      <c r="C259" s="26"/>
      <c r="D259" s="119" t="s">
        <v>57</v>
      </c>
      <c r="E259" s="119" t="s">
        <v>102</v>
      </c>
      <c r="F259" s="79">
        <v>43547</v>
      </c>
      <c r="H259" s="27"/>
      <c r="K259" s="27"/>
      <c r="L259" s="58"/>
    </row>
    <row r="260" spans="1:12" ht="15" hidden="1">
      <c r="A260" s="116"/>
      <c r="B260" s="83"/>
      <c r="C260" s="26">
        <v>3</v>
      </c>
      <c r="D260" s="26"/>
      <c r="E260" s="26"/>
      <c r="F260" s="27"/>
      <c r="H260" s="27"/>
      <c r="K260" s="27"/>
      <c r="L260" s="58"/>
    </row>
    <row r="261" spans="1:12" ht="15">
      <c r="A261" s="38"/>
      <c r="B261" s="40"/>
      <c r="C261" s="117" t="s">
        <v>5</v>
      </c>
      <c r="D261" s="117" t="s">
        <v>92</v>
      </c>
      <c r="E261" s="117"/>
      <c r="F261" s="118" t="e">
        <f>SUBTOTAL(9,F262:F264)</f>
        <v>#NULL!</v>
      </c>
      <c r="H261" s="27"/>
      <c r="K261" s="27"/>
      <c r="L261" s="58"/>
    </row>
    <row r="262" spans="1:12" ht="15" hidden="1">
      <c r="A262" s="116"/>
      <c r="B262" s="83"/>
      <c r="C262" s="26"/>
      <c r="D262" s="26"/>
      <c r="E262" s="26"/>
      <c r="F262" s="27"/>
      <c r="H262" s="27"/>
      <c r="K262" s="27"/>
      <c r="L262" s="58"/>
    </row>
    <row r="263" spans="1:12" ht="15">
      <c r="A263" s="116"/>
      <c r="B263" s="83"/>
      <c r="C263" s="26"/>
      <c r="D263" s="119" t="s">
        <v>51</v>
      </c>
      <c r="E263" s="119" t="s">
        <v>142</v>
      </c>
      <c r="F263" s="79">
        <v>0</v>
      </c>
      <c r="H263" s="27"/>
      <c r="K263" s="27"/>
      <c r="L263" s="58"/>
    </row>
    <row r="264" spans="1:12" ht="15" hidden="1">
      <c r="A264" s="116"/>
      <c r="B264" s="83"/>
      <c r="C264" s="26">
        <v>3</v>
      </c>
      <c r="D264" s="26"/>
      <c r="E264" s="26"/>
      <c r="F264" s="27"/>
      <c r="H264" s="27"/>
      <c r="K264" s="27"/>
      <c r="L264" s="58"/>
    </row>
    <row r="265" spans="1:12" ht="15">
      <c r="A265" s="38"/>
      <c r="B265" s="40"/>
      <c r="C265" s="117" t="s">
        <v>6</v>
      </c>
      <c r="D265" s="117" t="s">
        <v>121</v>
      </c>
      <c r="E265" s="117"/>
      <c r="F265" s="118" t="e">
        <f>SUBTOTAL(9,F266:F268)</f>
        <v>#NULL!</v>
      </c>
      <c r="H265" s="27"/>
      <c r="K265" s="27"/>
      <c r="L265" s="58"/>
    </row>
    <row r="266" spans="1:12" ht="15" hidden="1">
      <c r="A266" s="116"/>
      <c r="B266" s="83"/>
      <c r="C266" s="26"/>
      <c r="D266" s="26"/>
      <c r="E266" s="26"/>
      <c r="F266" s="27"/>
      <c r="H266" s="27"/>
      <c r="K266" s="27"/>
      <c r="L266" s="58"/>
    </row>
    <row r="267" spans="1:12" ht="15">
      <c r="A267" s="116"/>
      <c r="B267" s="83"/>
      <c r="C267" s="26"/>
      <c r="D267" s="119" t="s">
        <v>54</v>
      </c>
      <c r="E267" s="119" t="s">
        <v>157</v>
      </c>
      <c r="F267" s="79">
        <v>336364</v>
      </c>
      <c r="H267" s="27"/>
      <c r="K267" s="27"/>
      <c r="L267" s="58"/>
    </row>
    <row r="268" spans="1:12" ht="15" hidden="1">
      <c r="A268" s="116"/>
      <c r="B268" s="83"/>
      <c r="C268" s="26">
        <v>3</v>
      </c>
      <c r="D268" s="26"/>
      <c r="E268" s="26"/>
      <c r="F268" s="27"/>
      <c r="H268" s="27"/>
      <c r="K268" s="27"/>
      <c r="L268" s="58"/>
    </row>
    <row r="269" spans="3:12" ht="15" hidden="1">
      <c r="C269">
        <v>2</v>
      </c>
      <c r="F269" s="25"/>
      <c r="H269" s="108"/>
      <c r="K269" s="91"/>
      <c r="L269" s="92"/>
    </row>
    <row r="270" spans="3:12" ht="15" hidden="1">
      <c r="C270">
        <v>1</v>
      </c>
      <c r="F270" s="25"/>
      <c r="H270" s="108"/>
      <c r="K270" s="91"/>
      <c r="L270" s="92"/>
    </row>
    <row r="271" spans="3:12" ht="15" hidden="1">
      <c r="C271" t="s">
        <v>0</v>
      </c>
      <c r="F271" s="25"/>
      <c r="H271" s="108"/>
      <c r="K271" s="91"/>
      <c r="L271" s="92"/>
    </row>
    <row r="272" spans="1:12" ht="15">
      <c r="A272" s="14" t="s">
        <v>76</v>
      </c>
      <c r="B272" s="14"/>
      <c r="C272" s="14"/>
      <c r="D272" s="14"/>
      <c r="E272" s="14"/>
      <c r="F272" s="15" t="e">
        <f>SUBTOTAL(9,F202:F271)</f>
        <v>#NULL!</v>
      </c>
      <c r="H272" s="107"/>
      <c r="K272" s="88"/>
      <c r="L272" s="89"/>
    </row>
    <row r="273" spans="1:8" ht="15">
      <c r="A273" s="65" t="s">
        <v>81</v>
      </c>
      <c r="B273" s="65"/>
      <c r="C273" s="65"/>
      <c r="D273" s="65"/>
      <c r="E273" s="65"/>
      <c r="F273" s="66">
        <v>919194.02</v>
      </c>
      <c r="H273" s="88"/>
    </row>
    <row r="274" spans="1:8" ht="15">
      <c r="A274" s="14" t="s">
        <v>82</v>
      </c>
      <c r="B274" s="14"/>
      <c r="C274" s="14"/>
      <c r="D274" s="14"/>
      <c r="E274" s="14"/>
      <c r="F274" s="15">
        <v>519194.01999999996</v>
      </c>
      <c r="H274" s="107"/>
    </row>
    <row r="275" spans="1:8" ht="15">
      <c r="A275" s="14" t="s">
        <v>113</v>
      </c>
      <c r="B275" s="14"/>
      <c r="C275" s="14"/>
      <c r="D275" s="14"/>
      <c r="E275" s="14"/>
      <c r="F275" s="15" t="e">
        <f>F272+F273-F274</f>
        <v>#NULL!</v>
      </c>
      <c r="H275" s="107"/>
    </row>
    <row r="278" ht="20.25">
      <c r="A278" s="28" t="s">
        <v>129</v>
      </c>
    </row>
    <row r="279" spans="1:13" ht="94.5" customHeight="1">
      <c r="A279" s="53" t="s">
        <v>70</v>
      </c>
      <c r="B279" s="54" t="s">
        <v>65</v>
      </c>
      <c r="C279" s="54" t="s">
        <v>119</v>
      </c>
      <c r="D279" s="54"/>
      <c r="E279" s="54" t="s">
        <v>87</v>
      </c>
      <c r="F279" s="54" t="e">
        <f>CONCATENATE("Naziv"," ",E279)</f>
        <v>#NULL!</v>
      </c>
      <c r="G279" s="56" t="s">
        <v>90</v>
      </c>
      <c r="H279" s="55" t="s">
        <v>79</v>
      </c>
      <c r="I279" s="56" t="s">
        <v>91</v>
      </c>
      <c r="J279" s="56" t="s">
        <v>130</v>
      </c>
      <c r="K279" s="55" t="s">
        <v>101</v>
      </c>
      <c r="L279" s="56" t="s">
        <v>134</v>
      </c>
      <c r="M279" s="57" t="s">
        <v>154</v>
      </c>
    </row>
    <row r="280" spans="1:13" ht="11.25" customHeight="1">
      <c r="A280" s="49">
        <v>1</v>
      </c>
      <c r="B280" s="50">
        <v>2</v>
      </c>
      <c r="C280" s="51">
        <v>3</v>
      </c>
      <c r="D280" s="51"/>
      <c r="E280" s="51">
        <v>4</v>
      </c>
      <c r="F280" s="52">
        <v>5</v>
      </c>
      <c r="G280" s="67">
        <v>6</v>
      </c>
      <c r="H280" s="52">
        <v>7</v>
      </c>
      <c r="I280" s="67">
        <v>8</v>
      </c>
      <c r="J280" s="120" t="s">
        <v>80</v>
      </c>
      <c r="K280" s="52">
        <v>10</v>
      </c>
      <c r="L280" s="52" t="s">
        <v>71</v>
      </c>
      <c r="M280" s="68" t="s">
        <v>77</v>
      </c>
    </row>
    <row r="281" spans="1:13" ht="15.75">
      <c r="A281" s="42" t="s">
        <v>8</v>
      </c>
      <c r="B281" s="42" t="s">
        <v>100</v>
      </c>
      <c r="C281" s="16"/>
      <c r="D281" s="16"/>
      <c r="E281" s="16"/>
      <c r="F281" s="17"/>
      <c r="G281" s="69">
        <v>919194.02</v>
      </c>
      <c r="H281" s="17" t="e">
        <f>SUBTOTAL(9,H282:H488)</f>
        <v>#NULL!</v>
      </c>
      <c r="I281" s="69">
        <v>519194.01999999996</v>
      </c>
      <c r="J281" s="17" t="e">
        <f>G281+H281-I281</f>
        <v>#NULL!</v>
      </c>
      <c r="K281" s="17" t="e">
        <f>SUBTOTAL(9,K282:K488)</f>
        <v>#NULL!</v>
      </c>
      <c r="L281" s="17" t="e">
        <f>H281-K281</f>
        <v>#NULL!</v>
      </c>
      <c r="M281" s="17" t="e">
        <f>J281-K281</f>
        <v>#NULL!</v>
      </c>
    </row>
    <row r="282" spans="1:13" ht="15.75" hidden="1">
      <c r="A282" s="37"/>
      <c r="B282" s="18"/>
      <c r="C282" s="18"/>
      <c r="D282" s="18"/>
      <c r="E282" s="18"/>
      <c r="F282" s="19"/>
      <c r="H282" s="19"/>
      <c r="K282" s="19"/>
      <c r="L282" s="19"/>
      <c r="M282" s="98"/>
    </row>
    <row r="283" spans="1:13" ht="15">
      <c r="A283" s="38"/>
      <c r="B283" s="21" t="s">
        <v>1</v>
      </c>
      <c r="C283" s="21" t="s">
        <v>99</v>
      </c>
      <c r="D283" s="21"/>
      <c r="E283" s="22"/>
      <c r="F283" s="23"/>
      <c r="G283" s="70">
        <v>0</v>
      </c>
      <c r="H283" s="23" t="e">
        <f>SUBTOTAL(9,H284:H329)</f>
        <v>#NULL!</v>
      </c>
      <c r="I283" s="70">
        <v>0</v>
      </c>
      <c r="J283" s="23" t="e">
        <f>G283+H283-I283</f>
        <v>#NULL!</v>
      </c>
      <c r="K283" s="23" t="e">
        <f>SUBTOTAL(9,K284:K329)</f>
        <v>#NULL!</v>
      </c>
      <c r="L283" s="23" t="e">
        <f>H283-K283</f>
        <v>#NULL!</v>
      </c>
      <c r="M283" s="121" t="e">
        <f>J283-K283</f>
        <v>#NULL!</v>
      </c>
    </row>
    <row r="284" spans="1:13" ht="15" hidden="1">
      <c r="A284" s="39"/>
      <c r="B284" s="44"/>
      <c r="C284" s="20"/>
      <c r="D284" s="20"/>
      <c r="E284" s="20"/>
      <c r="F284" s="24"/>
      <c r="H284" s="24"/>
      <c r="K284" s="24"/>
      <c r="L284" s="24"/>
      <c r="M284" s="98"/>
    </row>
    <row r="285" spans="1:13" ht="15">
      <c r="A285" s="40"/>
      <c r="B285" s="45"/>
      <c r="C285" s="109" t="s">
        <v>72</v>
      </c>
      <c r="D285" s="109"/>
      <c r="E285" s="109" t="s">
        <v>122</v>
      </c>
      <c r="F285" s="110"/>
      <c r="G285" s="110">
        <v>0</v>
      </c>
      <c r="H285" s="110" t="e">
        <f>SUBTOTAL(9,H286:H310)</f>
        <v>#NULL!</v>
      </c>
      <c r="I285" s="110">
        <v>0</v>
      </c>
      <c r="J285" s="111" t="e">
        <f>G285+H285-I285</f>
        <v>#NULL!</v>
      </c>
      <c r="K285" s="110" t="e">
        <f>SUBTOTAL(9,K286:K310)</f>
        <v>#NULL!</v>
      </c>
      <c r="L285" s="110" t="e">
        <f>H285-K285</f>
        <v>#NULL!</v>
      </c>
      <c r="M285" s="111" t="e">
        <f>J285-K285</f>
        <v>#NULL!</v>
      </c>
    </row>
    <row r="286" spans="1:13" ht="15" hidden="1">
      <c r="A286" s="83"/>
      <c r="B286" s="99"/>
      <c r="C286" s="36"/>
      <c r="D286" s="36"/>
      <c r="E286" s="36"/>
      <c r="F286" s="35"/>
      <c r="G286" s="35"/>
      <c r="H286" s="35"/>
      <c r="I286" s="35"/>
      <c r="K286" s="35"/>
      <c r="L286" s="35"/>
      <c r="M286" s="98"/>
    </row>
    <row r="287" spans="1:13" ht="15">
      <c r="A287" s="83"/>
      <c r="B287" s="99"/>
      <c r="C287" s="36"/>
      <c r="D287" s="36"/>
      <c r="E287" s="100" t="s">
        <v>9</v>
      </c>
      <c r="F287" s="100" t="s">
        <v>120</v>
      </c>
      <c r="G287" s="35"/>
      <c r="H287" s="79">
        <v>0</v>
      </c>
      <c r="I287" s="35"/>
      <c r="K287" s="79">
        <v>5093895</v>
      </c>
      <c r="L287" s="79" t="e">
        <f>H287-K287</f>
        <v>#NULL!</v>
      </c>
      <c r="M287" s="98"/>
    </row>
    <row r="288" spans="1:13" ht="15">
      <c r="A288" s="83"/>
      <c r="B288" s="99"/>
      <c r="C288" s="36"/>
      <c r="D288" s="36"/>
      <c r="E288" s="100" t="s">
        <v>10</v>
      </c>
      <c r="F288" s="100" t="s">
        <v>105</v>
      </c>
      <c r="G288" s="35"/>
      <c r="H288" s="79">
        <v>0</v>
      </c>
      <c r="I288" s="35"/>
      <c r="K288" s="79">
        <v>189000</v>
      </c>
      <c r="L288" s="79" t="e">
        <f>H288-K288</f>
        <v>#NULL!</v>
      </c>
      <c r="M288" s="98"/>
    </row>
    <row r="289" spans="1:13" ht="15">
      <c r="A289" s="83"/>
      <c r="B289" s="99"/>
      <c r="C289" s="36"/>
      <c r="D289" s="36"/>
      <c r="E289" s="100" t="s">
        <v>11</v>
      </c>
      <c r="F289" s="100" t="s">
        <v>126</v>
      </c>
      <c r="G289" s="35"/>
      <c r="H289" s="79">
        <v>0</v>
      </c>
      <c r="I289" s="35"/>
      <c r="K289" s="79">
        <v>755195</v>
      </c>
      <c r="L289" s="79" t="e">
        <f>H289-K289</f>
        <v>#NULL!</v>
      </c>
      <c r="M289" s="98"/>
    </row>
    <row r="290" spans="1:13" ht="15">
      <c r="A290" s="83"/>
      <c r="B290" s="99"/>
      <c r="C290" s="36"/>
      <c r="D290" s="36"/>
      <c r="E290" s="100" t="s">
        <v>12</v>
      </c>
      <c r="F290" s="100" t="s">
        <v>115</v>
      </c>
      <c r="G290" s="35"/>
      <c r="H290" s="79">
        <v>0</v>
      </c>
      <c r="I290" s="35"/>
      <c r="K290" s="79">
        <v>5000</v>
      </c>
      <c r="L290" s="79" t="e">
        <f>H290-K290</f>
        <v>#NULL!</v>
      </c>
      <c r="M290" s="98"/>
    </row>
    <row r="291" spans="1:13" ht="15">
      <c r="A291" s="83"/>
      <c r="B291" s="99"/>
      <c r="C291" s="36"/>
      <c r="D291" s="36"/>
      <c r="E291" s="100" t="s">
        <v>13</v>
      </c>
      <c r="F291" s="100" t="s">
        <v>149</v>
      </c>
      <c r="G291" s="35"/>
      <c r="H291" s="79">
        <v>0</v>
      </c>
      <c r="I291" s="35"/>
      <c r="K291" s="79">
        <v>440000</v>
      </c>
      <c r="L291" s="79" t="e">
        <f>H291-K291</f>
        <v>#NULL!</v>
      </c>
      <c r="M291" s="98"/>
    </row>
    <row r="292" spans="1:13" ht="15">
      <c r="A292" s="83"/>
      <c r="B292" s="99"/>
      <c r="C292" s="36"/>
      <c r="D292" s="36"/>
      <c r="E292" s="100" t="s">
        <v>14</v>
      </c>
      <c r="F292" s="100" t="s">
        <v>138</v>
      </c>
      <c r="G292" s="35"/>
      <c r="H292" s="79">
        <v>0</v>
      </c>
      <c r="I292" s="35"/>
      <c r="K292" s="79">
        <v>5000</v>
      </c>
      <c r="L292" s="79" t="e">
        <f>H292-K292</f>
        <v>#NULL!</v>
      </c>
      <c r="M292" s="98"/>
    </row>
    <row r="293" spans="1:13" ht="15">
      <c r="A293" s="83"/>
      <c r="B293" s="99"/>
      <c r="C293" s="36"/>
      <c r="D293" s="36"/>
      <c r="E293" s="100" t="s">
        <v>16</v>
      </c>
      <c r="F293" s="100" t="s">
        <v>128</v>
      </c>
      <c r="G293" s="35"/>
      <c r="H293" s="79">
        <v>0</v>
      </c>
      <c r="I293" s="35"/>
      <c r="K293" s="79">
        <v>52000</v>
      </c>
      <c r="L293" s="79" t="e">
        <f>H293-K293</f>
        <v>#NULL!</v>
      </c>
      <c r="M293" s="98"/>
    </row>
    <row r="294" spans="1:13" ht="15">
      <c r="A294" s="83"/>
      <c r="B294" s="99"/>
      <c r="C294" s="36"/>
      <c r="D294" s="36"/>
      <c r="E294" s="100" t="s">
        <v>18</v>
      </c>
      <c r="F294" s="100" t="s">
        <v>69</v>
      </c>
      <c r="G294" s="35"/>
      <c r="H294" s="79">
        <v>0</v>
      </c>
      <c r="I294" s="35"/>
      <c r="K294" s="79">
        <v>450000</v>
      </c>
      <c r="L294" s="79" t="e">
        <f>H294-K294</f>
        <v>#NULL!</v>
      </c>
      <c r="M294" s="98"/>
    </row>
    <row r="295" spans="1:13" ht="15">
      <c r="A295" s="83"/>
      <c r="B295" s="99"/>
      <c r="C295" s="36"/>
      <c r="D295" s="36"/>
      <c r="E295" s="100" t="s">
        <v>19</v>
      </c>
      <c r="F295" s="100" t="s">
        <v>151</v>
      </c>
      <c r="G295" s="35"/>
      <c r="H295" s="79">
        <v>0</v>
      </c>
      <c r="I295" s="35"/>
      <c r="K295" s="79">
        <v>40000</v>
      </c>
      <c r="L295" s="79" t="e">
        <f>H295-K295</f>
        <v>#NULL!</v>
      </c>
      <c r="M295" s="98"/>
    </row>
    <row r="296" spans="1:13" ht="15">
      <c r="A296" s="83"/>
      <c r="B296" s="99"/>
      <c r="C296" s="36"/>
      <c r="D296" s="36"/>
      <c r="E296" s="100" t="s">
        <v>20</v>
      </c>
      <c r="F296" s="100" t="s">
        <v>104</v>
      </c>
      <c r="G296" s="35"/>
      <c r="H296" s="79">
        <v>0</v>
      </c>
      <c r="I296" s="35"/>
      <c r="K296" s="79">
        <v>9000</v>
      </c>
      <c r="L296" s="79" t="e">
        <f>H296-K296</f>
        <v>#NULL!</v>
      </c>
      <c r="M296" s="98"/>
    </row>
    <row r="297" spans="1:13" ht="15">
      <c r="A297" s="83"/>
      <c r="B297" s="99"/>
      <c r="C297" s="36"/>
      <c r="D297" s="36"/>
      <c r="E297" s="100" t="s">
        <v>22</v>
      </c>
      <c r="F297" s="100" t="s">
        <v>139</v>
      </c>
      <c r="G297" s="35"/>
      <c r="H297" s="79">
        <v>0</v>
      </c>
      <c r="I297" s="35"/>
      <c r="K297" s="79">
        <v>50000</v>
      </c>
      <c r="L297" s="79" t="e">
        <f>H297-K297</f>
        <v>#NULL!</v>
      </c>
      <c r="M297" s="98"/>
    </row>
    <row r="298" spans="1:13" ht="15">
      <c r="A298" s="83"/>
      <c r="B298" s="99"/>
      <c r="C298" s="36"/>
      <c r="D298" s="36"/>
      <c r="E298" s="100" t="s">
        <v>23</v>
      </c>
      <c r="F298" s="100" t="s">
        <v>144</v>
      </c>
      <c r="G298" s="35"/>
      <c r="H298" s="79">
        <v>0</v>
      </c>
      <c r="I298" s="35"/>
      <c r="K298" s="79">
        <v>280000</v>
      </c>
      <c r="L298" s="79" t="e">
        <f>H298-K298</f>
        <v>#NULL!</v>
      </c>
      <c r="M298" s="98"/>
    </row>
    <row r="299" spans="1:13" ht="15">
      <c r="A299" s="83"/>
      <c r="B299" s="99"/>
      <c r="C299" s="36"/>
      <c r="D299" s="36"/>
      <c r="E299" s="100" t="s">
        <v>24</v>
      </c>
      <c r="F299" s="100" t="s">
        <v>137</v>
      </c>
      <c r="G299" s="35"/>
      <c r="H299" s="79">
        <v>0</v>
      </c>
      <c r="I299" s="35"/>
      <c r="K299" s="79">
        <v>25000</v>
      </c>
      <c r="L299" s="79" t="e">
        <f>H299-K299</f>
        <v>#NULL!</v>
      </c>
      <c r="M299" s="98"/>
    </row>
    <row r="300" spans="1:13" ht="15">
      <c r="A300" s="83"/>
      <c r="B300" s="99"/>
      <c r="C300" s="36"/>
      <c r="D300" s="36"/>
      <c r="E300" s="100" t="s">
        <v>25</v>
      </c>
      <c r="F300" s="100" t="s">
        <v>88</v>
      </c>
      <c r="G300" s="35"/>
      <c r="H300" s="79">
        <v>0</v>
      </c>
      <c r="I300" s="35"/>
      <c r="K300" s="79">
        <v>90000</v>
      </c>
      <c r="L300" s="79" t="e">
        <f>H300-K300</f>
        <v>#NULL!</v>
      </c>
      <c r="M300" s="98"/>
    </row>
    <row r="301" spans="1:13" ht="15">
      <c r="A301" s="83"/>
      <c r="B301" s="99"/>
      <c r="C301" s="36"/>
      <c r="D301" s="36"/>
      <c r="E301" s="100" t="s">
        <v>26</v>
      </c>
      <c r="F301" s="100" t="s">
        <v>98</v>
      </c>
      <c r="G301" s="35"/>
      <c r="H301" s="79">
        <v>0</v>
      </c>
      <c r="I301" s="35"/>
      <c r="K301" s="79">
        <v>15000</v>
      </c>
      <c r="L301" s="79" t="e">
        <f>H301-K301</f>
        <v>#NULL!</v>
      </c>
      <c r="M301" s="98"/>
    </row>
    <row r="302" spans="1:13" ht="15">
      <c r="A302" s="83"/>
      <c r="B302" s="99"/>
      <c r="C302" s="36"/>
      <c r="D302" s="36"/>
      <c r="E302" s="100" t="s">
        <v>28</v>
      </c>
      <c r="F302" s="100" t="s">
        <v>106</v>
      </c>
      <c r="G302" s="35"/>
      <c r="H302" s="79">
        <v>0</v>
      </c>
      <c r="I302" s="35"/>
      <c r="K302" s="79">
        <v>30000</v>
      </c>
      <c r="L302" s="79" t="e">
        <f>H302-K302</f>
        <v>#NULL!</v>
      </c>
      <c r="M302" s="98"/>
    </row>
    <row r="303" spans="1:13" ht="15">
      <c r="A303" s="83"/>
      <c r="B303" s="99"/>
      <c r="C303" s="36"/>
      <c r="D303" s="36"/>
      <c r="E303" s="100" t="s">
        <v>29</v>
      </c>
      <c r="F303" s="100" t="s">
        <v>109</v>
      </c>
      <c r="G303" s="35"/>
      <c r="H303" s="79">
        <v>0</v>
      </c>
      <c r="I303" s="35"/>
      <c r="K303" s="79">
        <v>70000</v>
      </c>
      <c r="L303" s="79" t="e">
        <f>H303-K303</f>
        <v>#NULL!</v>
      </c>
      <c r="M303" s="98"/>
    </row>
    <row r="304" spans="1:13" ht="15">
      <c r="A304" s="83"/>
      <c r="B304" s="99"/>
      <c r="C304" s="36"/>
      <c r="D304" s="36"/>
      <c r="E304" s="100" t="s">
        <v>30</v>
      </c>
      <c r="F304" s="100" t="s">
        <v>83</v>
      </c>
      <c r="G304" s="35"/>
      <c r="H304" s="79">
        <v>0</v>
      </c>
      <c r="I304" s="35"/>
      <c r="K304" s="79">
        <v>30000</v>
      </c>
      <c r="L304" s="79" t="e">
        <f>H304-K304</f>
        <v>#NULL!</v>
      </c>
      <c r="M304" s="98"/>
    </row>
    <row r="305" spans="1:13" ht="15">
      <c r="A305" s="83"/>
      <c r="B305" s="99"/>
      <c r="C305" s="36"/>
      <c r="D305" s="36"/>
      <c r="E305" s="100" t="s">
        <v>33</v>
      </c>
      <c r="F305" s="100" t="s">
        <v>93</v>
      </c>
      <c r="G305" s="35"/>
      <c r="H305" s="79">
        <v>0</v>
      </c>
      <c r="I305" s="35"/>
      <c r="K305" s="79">
        <v>25000</v>
      </c>
      <c r="L305" s="79" t="e">
        <f>H305-K305</f>
        <v>#NULL!</v>
      </c>
      <c r="M305" s="98"/>
    </row>
    <row r="306" spans="1:13" ht="15">
      <c r="A306" s="83"/>
      <c r="B306" s="99"/>
      <c r="C306" s="36"/>
      <c r="D306" s="36"/>
      <c r="E306" s="100" t="s">
        <v>35</v>
      </c>
      <c r="F306" s="100" t="s">
        <v>112</v>
      </c>
      <c r="G306" s="35"/>
      <c r="H306" s="79">
        <v>0</v>
      </c>
      <c r="I306" s="35"/>
      <c r="K306" s="79">
        <v>2500</v>
      </c>
      <c r="L306" s="79" t="e">
        <f>H306-K306</f>
        <v>#NULL!</v>
      </c>
      <c r="M306" s="98"/>
    </row>
    <row r="307" spans="1:13" ht="15">
      <c r="A307" s="83"/>
      <c r="B307" s="99"/>
      <c r="C307" s="36"/>
      <c r="D307" s="36"/>
      <c r="E307" s="100" t="s">
        <v>37</v>
      </c>
      <c r="F307" s="100" t="s">
        <v>116</v>
      </c>
      <c r="G307" s="35"/>
      <c r="H307" s="79">
        <v>0</v>
      </c>
      <c r="I307" s="35"/>
      <c r="K307" s="79">
        <v>1500</v>
      </c>
      <c r="L307" s="79" t="e">
        <f>H307-K307</f>
        <v>#NULL!</v>
      </c>
      <c r="M307" s="98"/>
    </row>
    <row r="308" spans="1:13" ht="15">
      <c r="A308" s="83"/>
      <c r="B308" s="99"/>
      <c r="C308" s="36"/>
      <c r="D308" s="36"/>
      <c r="E308" s="100" t="s">
        <v>38</v>
      </c>
      <c r="F308" s="100" t="s">
        <v>125</v>
      </c>
      <c r="G308" s="35"/>
      <c r="H308" s="79">
        <v>0</v>
      </c>
      <c r="I308" s="35"/>
      <c r="K308" s="79">
        <v>7700</v>
      </c>
      <c r="L308" s="79" t="e">
        <f>H308-K308</f>
        <v>#NULL!</v>
      </c>
      <c r="M308" s="98"/>
    </row>
    <row r="309" spans="1:13" ht="15">
      <c r="A309" s="83"/>
      <c r="B309" s="99"/>
      <c r="C309" s="36"/>
      <c r="D309" s="36"/>
      <c r="E309" s="100" t="s">
        <v>61</v>
      </c>
      <c r="F309" s="100" t="s">
        <v>152</v>
      </c>
      <c r="G309" s="35"/>
      <c r="H309" s="79">
        <v>7665790</v>
      </c>
      <c r="I309" s="35"/>
      <c r="K309" s="79">
        <v>0</v>
      </c>
      <c r="L309" s="79" t="e">
        <f>H309-K309</f>
        <v>#NULL!</v>
      </c>
      <c r="M309" s="98"/>
    </row>
    <row r="310" spans="1:13" ht="15" hidden="1">
      <c r="A310" s="83"/>
      <c r="B310" s="99"/>
      <c r="C310" s="36">
        <v>3</v>
      </c>
      <c r="D310" s="36"/>
      <c r="E310" s="36"/>
      <c r="F310" s="35"/>
      <c r="G310" s="35"/>
      <c r="H310" s="35"/>
      <c r="I310" s="35"/>
      <c r="K310" s="35"/>
      <c r="L310" s="35"/>
      <c r="M310" s="98"/>
    </row>
    <row r="311" spans="1:13" ht="15">
      <c r="A311" s="40"/>
      <c r="B311" s="45"/>
      <c r="C311" s="109" t="s">
        <v>73</v>
      </c>
      <c r="D311" s="109"/>
      <c r="E311" s="109" t="s">
        <v>123</v>
      </c>
      <c r="F311" s="110"/>
      <c r="G311" s="110">
        <v>0</v>
      </c>
      <c r="H311" s="110" t="e">
        <f>SUBTOTAL(9,H312:H328)</f>
        <v>#NULL!</v>
      </c>
      <c r="I311" s="110">
        <v>0</v>
      </c>
      <c r="J311" s="111" t="e">
        <f>G311+H311-I311</f>
        <v>#NULL!</v>
      </c>
      <c r="K311" s="110" t="e">
        <f>SUBTOTAL(9,K312:K328)</f>
        <v>#NULL!</v>
      </c>
      <c r="L311" s="110" t="e">
        <f>H311-K311</f>
        <v>#NULL!</v>
      </c>
      <c r="M311" s="111" t="e">
        <f>J311-K311</f>
        <v>#NULL!</v>
      </c>
    </row>
    <row r="312" spans="1:13" ht="15" hidden="1">
      <c r="A312" s="83"/>
      <c r="B312" s="99"/>
      <c r="C312" s="36"/>
      <c r="D312" s="36"/>
      <c r="E312" s="36"/>
      <c r="F312" s="35"/>
      <c r="G312" s="35"/>
      <c r="H312" s="35"/>
      <c r="I312" s="35"/>
      <c r="K312" s="35"/>
      <c r="L312" s="35"/>
      <c r="M312" s="98"/>
    </row>
    <row r="313" spans="1:13" ht="15">
      <c r="A313" s="83"/>
      <c r="B313" s="99"/>
      <c r="C313" s="36"/>
      <c r="D313" s="36"/>
      <c r="E313" s="100" t="s">
        <v>16</v>
      </c>
      <c r="F313" s="100" t="s">
        <v>128</v>
      </c>
      <c r="G313" s="35"/>
      <c r="H313" s="79">
        <v>0</v>
      </c>
      <c r="I313" s="35"/>
      <c r="K313" s="79">
        <v>5232</v>
      </c>
      <c r="L313" s="79" t="e">
        <f>H313-K313</f>
        <v>#NULL!</v>
      </c>
      <c r="M313" s="98"/>
    </row>
    <row r="314" spans="1:13" ht="15">
      <c r="A314" s="83"/>
      <c r="B314" s="99"/>
      <c r="C314" s="36"/>
      <c r="D314" s="36"/>
      <c r="E314" s="100" t="s">
        <v>19</v>
      </c>
      <c r="F314" s="100" t="s">
        <v>151</v>
      </c>
      <c r="G314" s="35"/>
      <c r="H314" s="79">
        <v>0</v>
      </c>
      <c r="I314" s="35"/>
      <c r="K314" s="79">
        <v>9612</v>
      </c>
      <c r="L314" s="79" t="e">
        <f>H314-K314</f>
        <v>#NULL!</v>
      </c>
      <c r="M314" s="98"/>
    </row>
    <row r="315" spans="1:13" ht="15">
      <c r="A315" s="83"/>
      <c r="B315" s="99"/>
      <c r="C315" s="36"/>
      <c r="D315" s="36"/>
      <c r="E315" s="100" t="s">
        <v>20</v>
      </c>
      <c r="F315" s="100" t="s">
        <v>104</v>
      </c>
      <c r="G315" s="35"/>
      <c r="H315" s="79">
        <v>0</v>
      </c>
      <c r="I315" s="35"/>
      <c r="K315" s="79">
        <v>2328</v>
      </c>
      <c r="L315" s="79" t="e">
        <f>H315-K315</f>
        <v>#NULL!</v>
      </c>
      <c r="M315" s="98"/>
    </row>
    <row r="316" spans="1:13" ht="15">
      <c r="A316" s="83"/>
      <c r="B316" s="99"/>
      <c r="C316" s="36"/>
      <c r="D316" s="36"/>
      <c r="E316" s="100" t="s">
        <v>22</v>
      </c>
      <c r="F316" s="100" t="s">
        <v>139</v>
      </c>
      <c r="G316" s="35"/>
      <c r="H316" s="79">
        <v>0</v>
      </c>
      <c r="I316" s="35"/>
      <c r="K316" s="79">
        <v>1800</v>
      </c>
      <c r="L316" s="79" t="e">
        <f>H316-K316</f>
        <v>#NULL!</v>
      </c>
      <c r="M316" s="98"/>
    </row>
    <row r="317" spans="1:13" ht="15">
      <c r="A317" s="83"/>
      <c r="B317" s="99"/>
      <c r="C317" s="36"/>
      <c r="D317" s="36"/>
      <c r="E317" s="100" t="s">
        <v>23</v>
      </c>
      <c r="F317" s="100" t="s">
        <v>144</v>
      </c>
      <c r="G317" s="35"/>
      <c r="H317" s="79">
        <v>0</v>
      </c>
      <c r="I317" s="35"/>
      <c r="K317" s="79">
        <v>15000</v>
      </c>
      <c r="L317" s="79" t="e">
        <f>H317-K317</f>
        <v>#NULL!</v>
      </c>
      <c r="M317" s="98"/>
    </row>
    <row r="318" spans="1:13" ht="15">
      <c r="A318" s="83"/>
      <c r="B318" s="99"/>
      <c r="C318" s="36"/>
      <c r="D318" s="36"/>
      <c r="E318" s="100" t="s">
        <v>24</v>
      </c>
      <c r="F318" s="100" t="s">
        <v>137</v>
      </c>
      <c r="G318" s="35"/>
      <c r="H318" s="79">
        <v>0</v>
      </c>
      <c r="I318" s="35"/>
      <c r="K318" s="79">
        <v>4900</v>
      </c>
      <c r="L318" s="79" t="e">
        <f>H318-K318</f>
        <v>#NULL!</v>
      </c>
      <c r="M318" s="98"/>
    </row>
    <row r="319" spans="1:13" ht="15">
      <c r="A319" s="83"/>
      <c r="B319" s="99"/>
      <c r="C319" s="36"/>
      <c r="D319" s="36"/>
      <c r="E319" s="100" t="s">
        <v>28</v>
      </c>
      <c r="F319" s="100" t="s">
        <v>106</v>
      </c>
      <c r="G319" s="35"/>
      <c r="H319" s="79">
        <v>0</v>
      </c>
      <c r="I319" s="35"/>
      <c r="K319" s="79">
        <v>59325</v>
      </c>
      <c r="L319" s="79" t="e">
        <f>H319-K319</f>
        <v>#NULL!</v>
      </c>
      <c r="M319" s="98"/>
    </row>
    <row r="320" spans="1:13" ht="15">
      <c r="A320" s="83"/>
      <c r="B320" s="99"/>
      <c r="C320" s="36"/>
      <c r="D320" s="36"/>
      <c r="E320" s="100" t="s">
        <v>29</v>
      </c>
      <c r="F320" s="100" t="s">
        <v>109</v>
      </c>
      <c r="G320" s="35"/>
      <c r="H320" s="79">
        <v>0</v>
      </c>
      <c r="I320" s="35"/>
      <c r="K320" s="79">
        <v>5000</v>
      </c>
      <c r="L320" s="79" t="e">
        <f>H320-K320</f>
        <v>#NULL!</v>
      </c>
      <c r="M320" s="98"/>
    </row>
    <row r="321" spans="1:13" ht="15">
      <c r="A321" s="83"/>
      <c r="B321" s="99"/>
      <c r="C321" s="36"/>
      <c r="D321" s="36"/>
      <c r="E321" s="100" t="s">
        <v>30</v>
      </c>
      <c r="F321" s="100" t="s">
        <v>83</v>
      </c>
      <c r="G321" s="35"/>
      <c r="H321" s="79">
        <v>0</v>
      </c>
      <c r="I321" s="35"/>
      <c r="K321" s="79">
        <v>183450</v>
      </c>
      <c r="L321" s="79" t="e">
        <f>H321-K321</f>
        <v>#NULL!</v>
      </c>
      <c r="M321" s="98"/>
    </row>
    <row r="322" spans="1:13" ht="15">
      <c r="A322" s="83"/>
      <c r="B322" s="99"/>
      <c r="C322" s="36"/>
      <c r="D322" s="36"/>
      <c r="E322" s="100" t="s">
        <v>33</v>
      </c>
      <c r="F322" s="100" t="s">
        <v>93</v>
      </c>
      <c r="G322" s="35"/>
      <c r="H322" s="79">
        <v>0</v>
      </c>
      <c r="I322" s="35"/>
      <c r="K322" s="79">
        <v>2500</v>
      </c>
      <c r="L322" s="79" t="e">
        <f>H322-K322</f>
        <v>#NULL!</v>
      </c>
      <c r="M322" s="98"/>
    </row>
    <row r="323" spans="1:13" ht="15">
      <c r="A323" s="83"/>
      <c r="B323" s="99"/>
      <c r="C323" s="36"/>
      <c r="D323" s="36"/>
      <c r="E323" s="100" t="s">
        <v>43</v>
      </c>
      <c r="F323" s="100" t="s">
        <v>133</v>
      </c>
      <c r="G323" s="35"/>
      <c r="H323" s="79">
        <v>0</v>
      </c>
      <c r="I323" s="35"/>
      <c r="K323" s="79">
        <v>186728</v>
      </c>
      <c r="L323" s="79" t="e">
        <f>H323-K323</f>
        <v>#NULL!</v>
      </c>
      <c r="M323" s="98"/>
    </row>
    <row r="324" spans="1:13" ht="15">
      <c r="A324" s="83"/>
      <c r="B324" s="99"/>
      <c r="C324" s="36"/>
      <c r="D324" s="36"/>
      <c r="E324" s="100" t="s">
        <v>46</v>
      </c>
      <c r="F324" s="100" t="s">
        <v>147</v>
      </c>
      <c r="G324" s="35"/>
      <c r="H324" s="79">
        <v>0</v>
      </c>
      <c r="I324" s="35"/>
      <c r="K324" s="79">
        <v>5000</v>
      </c>
      <c r="L324" s="79" t="e">
        <f>H324-K324</f>
        <v>#NULL!</v>
      </c>
      <c r="M324" s="98"/>
    </row>
    <row r="325" spans="1:13" ht="15">
      <c r="A325" s="83"/>
      <c r="B325" s="99"/>
      <c r="C325" s="36"/>
      <c r="D325" s="36"/>
      <c r="E325" s="100" t="s">
        <v>49</v>
      </c>
      <c r="F325" s="100" t="s">
        <v>150</v>
      </c>
      <c r="G325" s="35"/>
      <c r="H325" s="79">
        <v>0</v>
      </c>
      <c r="I325" s="35"/>
      <c r="K325" s="79">
        <v>15000</v>
      </c>
      <c r="L325" s="79" t="e">
        <f>H325-K325</f>
        <v>#NULL!</v>
      </c>
      <c r="M325" s="98"/>
    </row>
    <row r="326" spans="1:13" ht="15">
      <c r="A326" s="83"/>
      <c r="B326" s="99"/>
      <c r="C326" s="36"/>
      <c r="D326" s="36"/>
      <c r="E326" s="100" t="s">
        <v>50</v>
      </c>
      <c r="F326" s="100" t="s">
        <v>143</v>
      </c>
      <c r="G326" s="35"/>
      <c r="H326" s="79">
        <v>0</v>
      </c>
      <c r="I326" s="35"/>
      <c r="K326" s="79">
        <v>770000</v>
      </c>
      <c r="L326" s="79" t="e">
        <f>H326-K326</f>
        <v>#NULL!</v>
      </c>
      <c r="M326" s="98"/>
    </row>
    <row r="327" spans="1:13" ht="15">
      <c r="A327" s="83"/>
      <c r="B327" s="99"/>
      <c r="C327" s="36"/>
      <c r="D327" s="36"/>
      <c r="E327" s="100" t="s">
        <v>61</v>
      </c>
      <c r="F327" s="100" t="s">
        <v>152</v>
      </c>
      <c r="G327" s="35"/>
      <c r="H327" s="79">
        <v>1265875</v>
      </c>
      <c r="I327" s="35"/>
      <c r="K327" s="79">
        <v>0</v>
      </c>
      <c r="L327" s="79" t="e">
        <f>H327-K327</f>
        <v>#NULL!</v>
      </c>
      <c r="M327" s="98"/>
    </row>
    <row r="328" spans="1:13" ht="15" hidden="1">
      <c r="A328" s="83"/>
      <c r="B328" s="99"/>
      <c r="C328" s="36">
        <v>3</v>
      </c>
      <c r="D328" s="36"/>
      <c r="E328" s="36"/>
      <c r="F328" s="35"/>
      <c r="G328" s="35"/>
      <c r="H328" s="35"/>
      <c r="I328" s="35"/>
      <c r="K328" s="35"/>
      <c r="L328" s="35"/>
      <c r="M328" s="98"/>
    </row>
    <row r="329" spans="3:13" ht="15" hidden="1">
      <c r="C329">
        <v>2</v>
      </c>
      <c r="F329" s="25"/>
      <c r="H329" s="25"/>
      <c r="K329" s="25"/>
      <c r="L329" s="25"/>
      <c r="M329" s="98"/>
    </row>
    <row r="330" spans="1:13" ht="15">
      <c r="A330" s="38"/>
      <c r="B330" s="21" t="s">
        <v>2</v>
      </c>
      <c r="C330" s="21" t="s">
        <v>117</v>
      </c>
      <c r="D330" s="21"/>
      <c r="E330" s="22"/>
      <c r="F330" s="23"/>
      <c r="G330" s="70">
        <v>0</v>
      </c>
      <c r="H330" s="23" t="e">
        <f>SUBTOTAL(9,H331:H338)</f>
        <v>#NULL!</v>
      </c>
      <c r="I330" s="70">
        <v>0</v>
      </c>
      <c r="J330" s="23" t="e">
        <f>G330+H330-I330</f>
        <v>#NULL!</v>
      </c>
      <c r="K330" s="23" t="e">
        <f>SUBTOTAL(9,K331:K338)</f>
        <v>#NULL!</v>
      </c>
      <c r="L330" s="23" t="e">
        <f>H330-K330</f>
        <v>#NULL!</v>
      </c>
      <c r="M330" s="121" t="e">
        <f>J330-K330</f>
        <v>#NULL!</v>
      </c>
    </row>
    <row r="331" spans="1:13" ht="15" hidden="1">
      <c r="A331" s="39"/>
      <c r="B331" s="44"/>
      <c r="C331" s="20"/>
      <c r="D331" s="20"/>
      <c r="E331" s="20"/>
      <c r="F331" s="24"/>
      <c r="H331" s="24"/>
      <c r="K331" s="24"/>
      <c r="L331" s="24"/>
      <c r="M331" s="98"/>
    </row>
    <row r="332" spans="1:13" ht="15">
      <c r="A332" s="40"/>
      <c r="B332" s="45"/>
      <c r="C332" s="109" t="s">
        <v>67</v>
      </c>
      <c r="D332" s="109"/>
      <c r="E332" s="109" t="s">
        <v>110</v>
      </c>
      <c r="F332" s="110"/>
      <c r="G332" s="110">
        <v>0</v>
      </c>
      <c r="H332" s="110" t="e">
        <f>SUBTOTAL(9,H333:H337)</f>
        <v>#NULL!</v>
      </c>
      <c r="I332" s="110">
        <v>0</v>
      </c>
      <c r="J332" s="111" t="e">
        <f>G332+H332-I332</f>
        <v>#NULL!</v>
      </c>
      <c r="K332" s="110" t="e">
        <f>SUBTOTAL(9,K333:K337)</f>
        <v>#NULL!</v>
      </c>
      <c r="L332" s="110" t="e">
        <f>H332-K332</f>
        <v>#NULL!</v>
      </c>
      <c r="M332" s="111" t="e">
        <f>J332-K332</f>
        <v>#NULL!</v>
      </c>
    </row>
    <row r="333" spans="1:13" ht="15" hidden="1">
      <c r="A333" s="83"/>
      <c r="B333" s="99"/>
      <c r="C333" s="36"/>
      <c r="D333" s="36"/>
      <c r="E333" s="36"/>
      <c r="F333" s="35"/>
      <c r="G333" s="35"/>
      <c r="H333" s="35"/>
      <c r="I333" s="35"/>
      <c r="K333" s="35"/>
      <c r="L333" s="35"/>
      <c r="M333" s="98"/>
    </row>
    <row r="334" spans="1:13" ht="15">
      <c r="A334" s="83"/>
      <c r="B334" s="99"/>
      <c r="C334" s="36"/>
      <c r="D334" s="36"/>
      <c r="E334" s="100" t="s">
        <v>28</v>
      </c>
      <c r="F334" s="100" t="s">
        <v>106</v>
      </c>
      <c r="G334" s="35"/>
      <c r="H334" s="79">
        <v>0</v>
      </c>
      <c r="I334" s="35"/>
      <c r="K334" s="79">
        <v>5600</v>
      </c>
      <c r="L334" s="79" t="e">
        <f>H334-K334</f>
        <v>#NULL!</v>
      </c>
      <c r="M334" s="98"/>
    </row>
    <row r="335" spans="1:13" ht="15">
      <c r="A335" s="83"/>
      <c r="B335" s="99"/>
      <c r="C335" s="36"/>
      <c r="D335" s="36"/>
      <c r="E335" s="100" t="s">
        <v>30</v>
      </c>
      <c r="F335" s="100" t="s">
        <v>83</v>
      </c>
      <c r="G335" s="35"/>
      <c r="H335" s="79">
        <v>0</v>
      </c>
      <c r="I335" s="35"/>
      <c r="K335" s="79">
        <v>5000</v>
      </c>
      <c r="L335" s="79" t="e">
        <f>H335-K335</f>
        <v>#NULL!</v>
      </c>
      <c r="M335" s="98"/>
    </row>
    <row r="336" spans="1:13" ht="15">
      <c r="A336" s="83"/>
      <c r="B336" s="99"/>
      <c r="C336" s="36"/>
      <c r="D336" s="36"/>
      <c r="E336" s="100" t="s">
        <v>61</v>
      </c>
      <c r="F336" s="100" t="s">
        <v>152</v>
      </c>
      <c r="G336" s="35"/>
      <c r="H336" s="79">
        <v>10600</v>
      </c>
      <c r="I336" s="35"/>
      <c r="K336" s="79">
        <v>0</v>
      </c>
      <c r="L336" s="79" t="e">
        <f>H336-K336</f>
        <v>#NULL!</v>
      </c>
      <c r="M336" s="98"/>
    </row>
    <row r="337" spans="1:13" ht="15" hidden="1">
      <c r="A337" s="83"/>
      <c r="B337" s="99"/>
      <c r="C337" s="36">
        <v>3</v>
      </c>
      <c r="D337" s="36"/>
      <c r="E337" s="36"/>
      <c r="F337" s="35"/>
      <c r="G337" s="35"/>
      <c r="H337" s="35"/>
      <c r="I337" s="35"/>
      <c r="K337" s="35"/>
      <c r="L337" s="35"/>
      <c r="M337" s="98"/>
    </row>
    <row r="338" spans="3:13" ht="15" hidden="1">
      <c r="C338">
        <v>2</v>
      </c>
      <c r="F338" s="25"/>
      <c r="H338" s="25"/>
      <c r="K338" s="25"/>
      <c r="L338" s="25"/>
      <c r="M338" s="98"/>
    </row>
    <row r="339" spans="1:13" ht="15">
      <c r="A339" s="38"/>
      <c r="B339" s="21" t="s">
        <v>3</v>
      </c>
      <c r="C339" s="21" t="s">
        <v>89</v>
      </c>
      <c r="D339" s="21"/>
      <c r="E339" s="22"/>
      <c r="F339" s="23"/>
      <c r="G339" s="70">
        <v>212600.9</v>
      </c>
      <c r="H339" s="23" t="e">
        <f>SUBTOTAL(9,H340:H374)</f>
        <v>#NULL!</v>
      </c>
      <c r="I339" s="70">
        <v>212600.9</v>
      </c>
      <c r="J339" s="23" t="e">
        <f>G339+H339-I339</f>
        <v>#NULL!</v>
      </c>
      <c r="K339" s="23" t="e">
        <f>SUBTOTAL(9,K340:K374)</f>
        <v>#NULL!</v>
      </c>
      <c r="L339" s="23" t="e">
        <f>H339-K339</f>
        <v>#NULL!</v>
      </c>
      <c r="M339" s="121" t="e">
        <f>J339-K339</f>
        <v>#NULL!</v>
      </c>
    </row>
    <row r="340" spans="1:13" ht="15" hidden="1">
      <c r="A340" s="39"/>
      <c r="B340" s="44"/>
      <c r="C340" s="20"/>
      <c r="D340" s="20"/>
      <c r="E340" s="20"/>
      <c r="F340" s="24"/>
      <c r="H340" s="24"/>
      <c r="K340" s="24"/>
      <c r="L340" s="24"/>
      <c r="M340" s="98"/>
    </row>
    <row r="341" spans="1:13" ht="15">
      <c r="A341" s="40"/>
      <c r="B341" s="45"/>
      <c r="C341" s="109" t="s">
        <v>74</v>
      </c>
      <c r="D341" s="109"/>
      <c r="E341" s="109" t="s">
        <v>118</v>
      </c>
      <c r="F341" s="110"/>
      <c r="G341" s="110">
        <v>212600.9</v>
      </c>
      <c r="H341" s="110" t="e">
        <f>SUBTOTAL(9,H342:H366)</f>
        <v>#NULL!</v>
      </c>
      <c r="I341" s="110">
        <v>212600.9</v>
      </c>
      <c r="J341" s="111" t="e">
        <f>G341+H341-I341</f>
        <v>#NULL!</v>
      </c>
      <c r="K341" s="110" t="e">
        <f>SUBTOTAL(9,K342:K366)</f>
        <v>#NULL!</v>
      </c>
      <c r="L341" s="110" t="e">
        <f>H341-K341</f>
        <v>#NULL!</v>
      </c>
      <c r="M341" s="111" t="e">
        <f>J341-K341</f>
        <v>#NULL!</v>
      </c>
    </row>
    <row r="342" spans="1:13" ht="15" hidden="1">
      <c r="A342" s="83"/>
      <c r="B342" s="99"/>
      <c r="C342" s="36"/>
      <c r="D342" s="36"/>
      <c r="E342" s="36"/>
      <c r="F342" s="35"/>
      <c r="G342" s="35"/>
      <c r="H342" s="35"/>
      <c r="I342" s="35"/>
      <c r="K342" s="35"/>
      <c r="L342" s="35"/>
      <c r="M342" s="98"/>
    </row>
    <row r="343" spans="1:13" ht="15">
      <c r="A343" s="83"/>
      <c r="B343" s="99"/>
      <c r="C343" s="36"/>
      <c r="D343" s="36"/>
      <c r="E343" s="100" t="s">
        <v>15</v>
      </c>
      <c r="F343" s="100" t="s">
        <v>140</v>
      </c>
      <c r="G343" s="35"/>
      <c r="H343" s="79">
        <v>0</v>
      </c>
      <c r="I343" s="35"/>
      <c r="K343" s="79">
        <v>200</v>
      </c>
      <c r="L343" s="79" t="e">
        <f>H343-K343</f>
        <v>#NULL!</v>
      </c>
      <c r="M343" s="98"/>
    </row>
    <row r="344" spans="1:13" ht="15">
      <c r="A344" s="83"/>
      <c r="B344" s="99"/>
      <c r="C344" s="36"/>
      <c r="D344" s="36"/>
      <c r="E344" s="100" t="s">
        <v>23</v>
      </c>
      <c r="F344" s="100" t="s">
        <v>144</v>
      </c>
      <c r="G344" s="35"/>
      <c r="H344" s="79">
        <v>0</v>
      </c>
      <c r="I344" s="35"/>
      <c r="K344" s="79">
        <v>50000</v>
      </c>
      <c r="L344" s="79" t="e">
        <f>H344-K344</f>
        <v>#NULL!</v>
      </c>
      <c r="M344" s="98"/>
    </row>
    <row r="345" spans="1:13" ht="15">
      <c r="A345" s="83"/>
      <c r="B345" s="99"/>
      <c r="C345" s="36"/>
      <c r="D345" s="36"/>
      <c r="E345" s="100" t="s">
        <v>24</v>
      </c>
      <c r="F345" s="100" t="s">
        <v>137</v>
      </c>
      <c r="G345" s="35"/>
      <c r="H345" s="79">
        <v>0</v>
      </c>
      <c r="I345" s="35"/>
      <c r="K345" s="79">
        <v>50000</v>
      </c>
      <c r="L345" s="79" t="e">
        <f>H345-K345</f>
        <v>#NULL!</v>
      </c>
      <c r="M345" s="98"/>
    </row>
    <row r="346" spans="1:13" ht="15">
      <c r="A346" s="83"/>
      <c r="B346" s="99"/>
      <c r="C346" s="36"/>
      <c r="D346" s="36"/>
      <c r="E346" s="100" t="s">
        <v>25</v>
      </c>
      <c r="F346" s="100" t="s">
        <v>88</v>
      </c>
      <c r="G346" s="35"/>
      <c r="H346" s="79">
        <v>0</v>
      </c>
      <c r="I346" s="35"/>
      <c r="K346" s="79">
        <v>100000</v>
      </c>
      <c r="L346" s="79" t="e">
        <f>H346-K346</f>
        <v>#NULL!</v>
      </c>
      <c r="M346" s="98"/>
    </row>
    <row r="347" spans="1:13" ht="15">
      <c r="A347" s="83"/>
      <c r="B347" s="99"/>
      <c r="C347" s="36"/>
      <c r="D347" s="36"/>
      <c r="E347" s="100" t="s">
        <v>26</v>
      </c>
      <c r="F347" s="100" t="s">
        <v>98</v>
      </c>
      <c r="G347" s="35"/>
      <c r="H347" s="79">
        <v>0</v>
      </c>
      <c r="I347" s="35"/>
      <c r="K347" s="79">
        <v>40000</v>
      </c>
      <c r="L347" s="79" t="e">
        <f>H347-K347</f>
        <v>#NULL!</v>
      </c>
      <c r="M347" s="98"/>
    </row>
    <row r="348" spans="1:13" ht="15">
      <c r="A348" s="83"/>
      <c r="B348" s="99"/>
      <c r="C348" s="36"/>
      <c r="D348" s="36"/>
      <c r="E348" s="100" t="s">
        <v>27</v>
      </c>
      <c r="F348" s="100" t="s">
        <v>111</v>
      </c>
      <c r="G348" s="35"/>
      <c r="H348" s="79">
        <v>0</v>
      </c>
      <c r="I348" s="35"/>
      <c r="K348" s="79">
        <v>8000</v>
      </c>
      <c r="L348" s="79" t="e">
        <f>H348-K348</f>
        <v>#NULL!</v>
      </c>
      <c r="M348" s="98"/>
    </row>
    <row r="349" spans="1:13" ht="15">
      <c r="A349" s="83"/>
      <c r="B349" s="99"/>
      <c r="C349" s="36"/>
      <c r="D349" s="36"/>
      <c r="E349" s="100" t="s">
        <v>28</v>
      </c>
      <c r="F349" s="100" t="s">
        <v>106</v>
      </c>
      <c r="G349" s="35"/>
      <c r="H349" s="79">
        <v>0</v>
      </c>
      <c r="I349" s="35"/>
      <c r="K349" s="79">
        <v>50000</v>
      </c>
      <c r="L349" s="79" t="e">
        <f>H349-K349</f>
        <v>#NULL!</v>
      </c>
      <c r="M349" s="98"/>
    </row>
    <row r="350" spans="1:13" ht="15">
      <c r="A350" s="83"/>
      <c r="B350" s="99"/>
      <c r="C350" s="36"/>
      <c r="D350" s="36"/>
      <c r="E350" s="100" t="s">
        <v>29</v>
      </c>
      <c r="F350" s="100" t="s">
        <v>109</v>
      </c>
      <c r="G350" s="35"/>
      <c r="H350" s="79">
        <v>0</v>
      </c>
      <c r="I350" s="35"/>
      <c r="K350" s="79">
        <v>60000</v>
      </c>
      <c r="L350" s="79" t="e">
        <f>H350-K350</f>
        <v>#NULL!</v>
      </c>
      <c r="M350" s="98"/>
    </row>
    <row r="351" spans="1:13" ht="15">
      <c r="A351" s="83"/>
      <c r="B351" s="99"/>
      <c r="C351" s="36"/>
      <c r="D351" s="36"/>
      <c r="E351" s="100" t="s">
        <v>30</v>
      </c>
      <c r="F351" s="100" t="s">
        <v>83</v>
      </c>
      <c r="G351" s="35"/>
      <c r="H351" s="79">
        <v>0</v>
      </c>
      <c r="I351" s="35"/>
      <c r="K351" s="79">
        <v>90000</v>
      </c>
      <c r="L351" s="79" t="e">
        <f>H351-K351</f>
        <v>#NULL!</v>
      </c>
      <c r="M351" s="98"/>
    </row>
    <row r="352" spans="1:13" ht="15">
      <c r="A352" s="83"/>
      <c r="B352" s="99"/>
      <c r="C352" s="36"/>
      <c r="D352" s="36"/>
      <c r="E352" s="100" t="s">
        <v>32</v>
      </c>
      <c r="F352" s="100" t="s">
        <v>155</v>
      </c>
      <c r="G352" s="35"/>
      <c r="H352" s="79">
        <v>0</v>
      </c>
      <c r="I352" s="35"/>
      <c r="K352" s="79">
        <v>10000</v>
      </c>
      <c r="L352" s="79" t="e">
        <f>H352-K352</f>
        <v>#NULL!</v>
      </c>
      <c r="M352" s="98"/>
    </row>
    <row r="353" spans="1:13" ht="15">
      <c r="A353" s="83"/>
      <c r="B353" s="99"/>
      <c r="C353" s="36"/>
      <c r="D353" s="36"/>
      <c r="E353" s="100" t="s">
        <v>33</v>
      </c>
      <c r="F353" s="100" t="s">
        <v>93</v>
      </c>
      <c r="G353" s="35"/>
      <c r="H353" s="79">
        <v>0</v>
      </c>
      <c r="I353" s="35"/>
      <c r="K353" s="79">
        <v>90000</v>
      </c>
      <c r="L353" s="79" t="e">
        <f>H353-K353</f>
        <v>#NULL!</v>
      </c>
      <c r="M353" s="98"/>
    </row>
    <row r="354" spans="1:13" ht="15">
      <c r="A354" s="83"/>
      <c r="B354" s="99"/>
      <c r="C354" s="36"/>
      <c r="D354" s="36"/>
      <c r="E354" s="100" t="s">
        <v>34</v>
      </c>
      <c r="F354" s="100" t="s">
        <v>85</v>
      </c>
      <c r="G354" s="35"/>
      <c r="H354" s="79">
        <v>0</v>
      </c>
      <c r="I354" s="35"/>
      <c r="K354" s="79">
        <v>500</v>
      </c>
      <c r="L354" s="79" t="e">
        <f>H354-K354</f>
        <v>#NULL!</v>
      </c>
      <c r="M354" s="98"/>
    </row>
    <row r="355" spans="1:13" ht="15">
      <c r="A355" s="83"/>
      <c r="B355" s="99"/>
      <c r="C355" s="36"/>
      <c r="D355" s="36"/>
      <c r="E355" s="100" t="s">
        <v>35</v>
      </c>
      <c r="F355" s="100" t="s">
        <v>112</v>
      </c>
      <c r="G355" s="35"/>
      <c r="H355" s="79">
        <v>0</v>
      </c>
      <c r="I355" s="35"/>
      <c r="K355" s="79">
        <v>15000</v>
      </c>
      <c r="L355" s="79" t="e">
        <f>H355-K355</f>
        <v>#NULL!</v>
      </c>
      <c r="M355" s="98"/>
    </row>
    <row r="356" spans="1:13" ht="15">
      <c r="A356" s="83"/>
      <c r="B356" s="99"/>
      <c r="C356" s="36"/>
      <c r="D356" s="36"/>
      <c r="E356" s="100" t="s">
        <v>36</v>
      </c>
      <c r="F356" s="100" t="s">
        <v>94</v>
      </c>
      <c r="G356" s="35"/>
      <c r="H356" s="79">
        <v>0</v>
      </c>
      <c r="I356" s="35"/>
      <c r="K356" s="79">
        <v>10000</v>
      </c>
      <c r="L356" s="79" t="e">
        <f>H356-K356</f>
        <v>#NULL!</v>
      </c>
      <c r="M356" s="98"/>
    </row>
    <row r="357" spans="1:13" ht="15">
      <c r="A357" s="83"/>
      <c r="B357" s="99"/>
      <c r="C357" s="36"/>
      <c r="D357" s="36"/>
      <c r="E357" s="100" t="s">
        <v>37</v>
      </c>
      <c r="F357" s="100" t="s">
        <v>116</v>
      </c>
      <c r="G357" s="35"/>
      <c r="H357" s="79">
        <v>0</v>
      </c>
      <c r="I357" s="35"/>
      <c r="K357" s="79">
        <v>5000</v>
      </c>
      <c r="L357" s="79" t="e">
        <f>H357-K357</f>
        <v>#NULL!</v>
      </c>
      <c r="M357" s="98"/>
    </row>
    <row r="358" spans="1:13" ht="15">
      <c r="A358" s="83"/>
      <c r="B358" s="99"/>
      <c r="C358" s="36"/>
      <c r="D358" s="36"/>
      <c r="E358" s="100" t="s">
        <v>38</v>
      </c>
      <c r="F358" s="100" t="s">
        <v>125</v>
      </c>
      <c r="G358" s="35"/>
      <c r="H358" s="79">
        <v>0</v>
      </c>
      <c r="I358" s="35"/>
      <c r="K358" s="79">
        <v>60000</v>
      </c>
      <c r="L358" s="79" t="e">
        <f>H358-K358</f>
        <v>#NULL!</v>
      </c>
      <c r="M358" s="98"/>
    </row>
    <row r="359" spans="1:13" ht="15">
      <c r="A359" s="83"/>
      <c r="B359" s="99"/>
      <c r="C359" s="36"/>
      <c r="D359" s="36"/>
      <c r="E359" s="100" t="s">
        <v>39</v>
      </c>
      <c r="F359" s="100" t="s">
        <v>153</v>
      </c>
      <c r="G359" s="35"/>
      <c r="H359" s="79">
        <v>0</v>
      </c>
      <c r="I359" s="35"/>
      <c r="K359" s="79">
        <v>100</v>
      </c>
      <c r="L359" s="79" t="e">
        <f>H359-K359</f>
        <v>#NULL!</v>
      </c>
      <c r="M359" s="98"/>
    </row>
    <row r="360" spans="1:13" ht="15">
      <c r="A360" s="83"/>
      <c r="B360" s="99"/>
      <c r="C360" s="36"/>
      <c r="D360" s="36"/>
      <c r="E360" s="100" t="s">
        <v>40</v>
      </c>
      <c r="F360" s="100" t="s">
        <v>86</v>
      </c>
      <c r="G360" s="35"/>
      <c r="H360" s="79">
        <v>0</v>
      </c>
      <c r="I360" s="35"/>
      <c r="K360" s="79">
        <v>10</v>
      </c>
      <c r="L360" s="79" t="e">
        <f>H360-K360</f>
        <v>#NULL!</v>
      </c>
      <c r="M360" s="98"/>
    </row>
    <row r="361" spans="1:13" ht="15">
      <c r="A361" s="83"/>
      <c r="B361" s="99"/>
      <c r="C361" s="36"/>
      <c r="D361" s="36"/>
      <c r="E361" s="100" t="s">
        <v>41</v>
      </c>
      <c r="F361" s="100" t="s">
        <v>127</v>
      </c>
      <c r="G361" s="35"/>
      <c r="H361" s="79">
        <v>0</v>
      </c>
      <c r="I361" s="35"/>
      <c r="K361" s="79">
        <v>1000</v>
      </c>
      <c r="L361" s="79" t="e">
        <f>H361-K361</f>
        <v>#NULL!</v>
      </c>
      <c r="M361" s="98"/>
    </row>
    <row r="362" spans="1:13" ht="15">
      <c r="A362" s="83"/>
      <c r="B362" s="99"/>
      <c r="C362" s="36"/>
      <c r="D362" s="36"/>
      <c r="E362" s="100" t="s">
        <v>55</v>
      </c>
      <c r="F362" s="100" t="s">
        <v>148</v>
      </c>
      <c r="G362" s="35"/>
      <c r="H362" s="79">
        <v>1400</v>
      </c>
      <c r="I362" s="35"/>
      <c r="K362" s="79">
        <v>0</v>
      </c>
      <c r="L362" s="79" t="e">
        <f>H362-K362</f>
        <v>#NULL!</v>
      </c>
      <c r="M362" s="98"/>
    </row>
    <row r="363" spans="1:13" ht="15">
      <c r="A363" s="83"/>
      <c r="B363" s="99"/>
      <c r="C363" s="36"/>
      <c r="D363" s="36"/>
      <c r="E363" s="100" t="s">
        <v>56</v>
      </c>
      <c r="F363" s="100" t="s">
        <v>103</v>
      </c>
      <c r="G363" s="35"/>
      <c r="H363" s="79">
        <v>1000</v>
      </c>
      <c r="I363" s="35"/>
      <c r="K363" s="79">
        <v>0</v>
      </c>
      <c r="L363" s="79" t="e">
        <f>H363-K363</f>
        <v>#NULL!</v>
      </c>
      <c r="M363" s="98"/>
    </row>
    <row r="364" spans="1:13" ht="15">
      <c r="A364" s="83"/>
      <c r="B364" s="99"/>
      <c r="C364" s="36"/>
      <c r="D364" s="36"/>
      <c r="E364" s="100" t="s">
        <v>58</v>
      </c>
      <c r="F364" s="100" t="s">
        <v>114</v>
      </c>
      <c r="G364" s="35"/>
      <c r="H364" s="79">
        <v>275956</v>
      </c>
      <c r="I364" s="35"/>
      <c r="K364" s="79">
        <v>0</v>
      </c>
      <c r="L364" s="79" t="e">
        <f>H364-K364</f>
        <v>#NULL!</v>
      </c>
      <c r="M364" s="98"/>
    </row>
    <row r="365" spans="1:13" ht="15">
      <c r="A365" s="83"/>
      <c r="B365" s="99"/>
      <c r="C365" s="36"/>
      <c r="D365" s="36"/>
      <c r="E365" s="100" t="s">
        <v>59</v>
      </c>
      <c r="F365" s="100" t="s">
        <v>132</v>
      </c>
      <c r="G365" s="35"/>
      <c r="H365" s="79">
        <v>361454</v>
      </c>
      <c r="I365" s="35"/>
      <c r="K365" s="79">
        <v>0</v>
      </c>
      <c r="L365" s="79" t="e">
        <f>H365-K365</f>
        <v>#NULL!</v>
      </c>
      <c r="M365" s="98"/>
    </row>
    <row r="366" spans="1:13" ht="15" hidden="1">
      <c r="A366" s="83"/>
      <c r="B366" s="99"/>
      <c r="C366" s="36">
        <v>3</v>
      </c>
      <c r="D366" s="36"/>
      <c r="E366" s="36"/>
      <c r="F366" s="35"/>
      <c r="G366" s="35"/>
      <c r="H366" s="35"/>
      <c r="I366" s="35"/>
      <c r="K366" s="35"/>
      <c r="L366" s="35"/>
      <c r="M366" s="98"/>
    </row>
    <row r="367" spans="1:13" ht="15">
      <c r="A367" s="40"/>
      <c r="B367" s="45"/>
      <c r="C367" s="109" t="s">
        <v>75</v>
      </c>
      <c r="D367" s="109"/>
      <c r="E367" s="109" t="s">
        <v>131</v>
      </c>
      <c r="F367" s="110"/>
      <c r="G367" s="110">
        <v>0</v>
      </c>
      <c r="H367" s="110" t="e">
        <f>SUBTOTAL(9,H368:H373)</f>
        <v>#NULL!</v>
      </c>
      <c r="I367" s="110">
        <v>0</v>
      </c>
      <c r="J367" s="111" t="e">
        <f>G367+H367-I367</f>
        <v>#NULL!</v>
      </c>
      <c r="K367" s="110" t="e">
        <f>SUBTOTAL(9,K368:K373)</f>
        <v>#NULL!</v>
      </c>
      <c r="L367" s="110" t="e">
        <f>H367-K367</f>
        <v>#NULL!</v>
      </c>
      <c r="M367" s="111" t="e">
        <f>J367-K367</f>
        <v>#NULL!</v>
      </c>
    </row>
    <row r="368" spans="1:13" ht="15" hidden="1">
      <c r="A368" s="83"/>
      <c r="B368" s="99"/>
      <c r="C368" s="36"/>
      <c r="D368" s="36"/>
      <c r="E368" s="36"/>
      <c r="F368" s="35"/>
      <c r="G368" s="35"/>
      <c r="H368" s="35"/>
      <c r="I368" s="35"/>
      <c r="K368" s="35"/>
      <c r="L368" s="35"/>
      <c r="M368" s="98"/>
    </row>
    <row r="369" spans="1:13" ht="15">
      <c r="A369" s="83"/>
      <c r="B369" s="99"/>
      <c r="C369" s="36"/>
      <c r="D369" s="36"/>
      <c r="E369" s="100" t="s">
        <v>28</v>
      </c>
      <c r="F369" s="100" t="s">
        <v>106</v>
      </c>
      <c r="G369" s="35"/>
      <c r="H369" s="79">
        <v>0</v>
      </c>
      <c r="I369" s="35"/>
      <c r="K369" s="79">
        <v>17500</v>
      </c>
      <c r="L369" s="79" t="e">
        <f>H369-K369</f>
        <v>#NULL!</v>
      </c>
      <c r="M369" s="98"/>
    </row>
    <row r="370" spans="1:13" ht="15">
      <c r="A370" s="83"/>
      <c r="B370" s="99"/>
      <c r="C370" s="36"/>
      <c r="D370" s="36"/>
      <c r="E370" s="100" t="s">
        <v>49</v>
      </c>
      <c r="F370" s="100" t="s">
        <v>150</v>
      </c>
      <c r="G370" s="35"/>
      <c r="H370" s="79">
        <v>0</v>
      </c>
      <c r="I370" s="35"/>
      <c r="K370" s="79">
        <v>5800</v>
      </c>
      <c r="L370" s="79" t="e">
        <f>H370-K370</f>
        <v>#NULL!</v>
      </c>
      <c r="M370" s="98"/>
    </row>
    <row r="371" spans="1:13" ht="15">
      <c r="A371" s="83"/>
      <c r="B371" s="99"/>
      <c r="C371" s="36"/>
      <c r="D371" s="36"/>
      <c r="E371" s="100" t="s">
        <v>50</v>
      </c>
      <c r="F371" s="100" t="s">
        <v>143</v>
      </c>
      <c r="G371" s="35"/>
      <c r="H371" s="79">
        <v>0</v>
      </c>
      <c r="I371" s="35"/>
      <c r="K371" s="79">
        <v>0</v>
      </c>
      <c r="L371" s="79" t="e">
        <f>H371-K371</f>
        <v>#NULL!</v>
      </c>
      <c r="M371" s="98"/>
    </row>
    <row r="372" spans="1:13" ht="15">
      <c r="A372" s="83"/>
      <c r="B372" s="99"/>
      <c r="C372" s="36"/>
      <c r="D372" s="36"/>
      <c r="E372" s="100" t="s">
        <v>58</v>
      </c>
      <c r="F372" s="100" t="s">
        <v>114</v>
      </c>
      <c r="G372" s="35"/>
      <c r="H372" s="79">
        <v>23300</v>
      </c>
      <c r="I372" s="35"/>
      <c r="K372" s="79">
        <v>0</v>
      </c>
      <c r="L372" s="79" t="e">
        <f>H372-K372</f>
        <v>#NULL!</v>
      </c>
      <c r="M372" s="98"/>
    </row>
    <row r="373" spans="1:13" ht="15" hidden="1">
      <c r="A373" s="83"/>
      <c r="B373" s="99"/>
      <c r="C373" s="36">
        <v>3</v>
      </c>
      <c r="D373" s="36"/>
      <c r="E373" s="36"/>
      <c r="F373" s="35"/>
      <c r="G373" s="35"/>
      <c r="H373" s="35"/>
      <c r="I373" s="35"/>
      <c r="K373" s="35"/>
      <c r="L373" s="35"/>
      <c r="M373" s="98"/>
    </row>
    <row r="374" spans="3:13" ht="15" hidden="1">
      <c r="C374">
        <v>2</v>
      </c>
      <c r="F374" s="25"/>
      <c r="H374" s="25"/>
      <c r="K374" s="25"/>
      <c r="L374" s="25"/>
      <c r="M374" s="98"/>
    </row>
    <row r="375" spans="1:13" ht="15">
      <c r="A375" s="38"/>
      <c r="B375" s="21" t="s">
        <v>4</v>
      </c>
      <c r="C375" s="21" t="s">
        <v>84</v>
      </c>
      <c r="D375" s="21"/>
      <c r="E375" s="22"/>
      <c r="F375" s="23"/>
      <c r="G375" s="70">
        <v>700788.46</v>
      </c>
      <c r="H375" s="23" t="e">
        <f>SUBTOTAL(9,H376:H441)</f>
        <v>#NULL!</v>
      </c>
      <c r="I375" s="70">
        <v>300788.46</v>
      </c>
      <c r="J375" s="23" t="e">
        <f>G375+H375-I375</f>
        <v>#NULL!</v>
      </c>
      <c r="K375" s="23" t="e">
        <f>SUBTOTAL(9,K376:K441)</f>
        <v>#NULL!</v>
      </c>
      <c r="L375" s="23" t="e">
        <f>H375-K375</f>
        <v>#NULL!</v>
      </c>
      <c r="M375" s="121" t="e">
        <f>J375-K375</f>
        <v>#NULL!</v>
      </c>
    </row>
    <row r="376" spans="1:13" ht="15" hidden="1">
      <c r="A376" s="39"/>
      <c r="B376" s="44"/>
      <c r="C376" s="20"/>
      <c r="D376" s="20"/>
      <c r="E376" s="20"/>
      <c r="F376" s="24"/>
      <c r="H376" s="24"/>
      <c r="K376" s="24"/>
      <c r="L376" s="24"/>
      <c r="M376" s="98"/>
    </row>
    <row r="377" spans="1:13" ht="15">
      <c r="A377" s="40"/>
      <c r="B377" s="45"/>
      <c r="C377" s="109" t="s">
        <v>74</v>
      </c>
      <c r="D377" s="109"/>
      <c r="E377" s="109" t="s">
        <v>118</v>
      </c>
      <c r="F377" s="110"/>
      <c r="G377" s="110">
        <v>700788.46</v>
      </c>
      <c r="H377" s="110" t="e">
        <f>SUBTOTAL(9,H378:H403)</f>
        <v>#NULL!</v>
      </c>
      <c r="I377" s="110">
        <v>300788.46</v>
      </c>
      <c r="J377" s="111" t="e">
        <f>G377+H377-I377</f>
        <v>#NULL!</v>
      </c>
      <c r="K377" s="110" t="e">
        <f>SUBTOTAL(9,K378:K403)</f>
        <v>#NULL!</v>
      </c>
      <c r="L377" s="110" t="e">
        <f>H377-K377</f>
        <v>#NULL!</v>
      </c>
      <c r="M377" s="111" t="e">
        <f>J377-K377</f>
        <v>#NULL!</v>
      </c>
    </row>
    <row r="378" spans="1:13" ht="15" hidden="1">
      <c r="A378" s="83"/>
      <c r="B378" s="99"/>
      <c r="C378" s="36"/>
      <c r="D378" s="36"/>
      <c r="E378" s="36"/>
      <c r="F378" s="35"/>
      <c r="G378" s="35"/>
      <c r="H378" s="35"/>
      <c r="I378" s="35"/>
      <c r="K378" s="35"/>
      <c r="L378" s="35"/>
      <c r="M378" s="98"/>
    </row>
    <row r="379" spans="1:13" ht="15">
      <c r="A379" s="83"/>
      <c r="B379" s="99"/>
      <c r="C379" s="36"/>
      <c r="D379" s="36"/>
      <c r="E379" s="100" t="s">
        <v>9</v>
      </c>
      <c r="F379" s="100" t="s">
        <v>120</v>
      </c>
      <c r="G379" s="35"/>
      <c r="H379" s="79">
        <v>0</v>
      </c>
      <c r="I379" s="35"/>
      <c r="K379" s="79">
        <v>200000</v>
      </c>
      <c r="L379" s="79" t="e">
        <f>H379-K379</f>
        <v>#NULL!</v>
      </c>
      <c r="M379" s="98"/>
    </row>
    <row r="380" spans="1:13" ht="15">
      <c r="A380" s="83"/>
      <c r="B380" s="99"/>
      <c r="C380" s="36"/>
      <c r="D380" s="36"/>
      <c r="E380" s="100" t="s">
        <v>10</v>
      </c>
      <c r="F380" s="100" t="s">
        <v>105</v>
      </c>
      <c r="G380" s="35"/>
      <c r="H380" s="79">
        <v>0</v>
      </c>
      <c r="I380" s="35"/>
      <c r="K380" s="79">
        <v>750</v>
      </c>
      <c r="L380" s="79" t="e">
        <f>H380-K380</f>
        <v>#NULL!</v>
      </c>
      <c r="M380" s="98"/>
    </row>
    <row r="381" spans="1:13" ht="15">
      <c r="A381" s="83"/>
      <c r="B381" s="99"/>
      <c r="C381" s="36"/>
      <c r="D381" s="36"/>
      <c r="E381" s="100" t="s">
        <v>11</v>
      </c>
      <c r="F381" s="100" t="s">
        <v>126</v>
      </c>
      <c r="G381" s="35"/>
      <c r="H381" s="79">
        <v>0</v>
      </c>
      <c r="I381" s="35"/>
      <c r="K381" s="79">
        <v>30400</v>
      </c>
      <c r="L381" s="79" t="e">
        <f>H381-K381</f>
        <v>#NULL!</v>
      </c>
      <c r="M381" s="98"/>
    </row>
    <row r="382" spans="1:13" ht="15">
      <c r="A382" s="83"/>
      <c r="B382" s="99"/>
      <c r="C382" s="36"/>
      <c r="D382" s="36"/>
      <c r="E382" s="100" t="s">
        <v>12</v>
      </c>
      <c r="F382" s="100" t="s">
        <v>115</v>
      </c>
      <c r="G382" s="35"/>
      <c r="H382" s="79">
        <v>0</v>
      </c>
      <c r="I382" s="35"/>
      <c r="K382" s="79">
        <v>10000</v>
      </c>
      <c r="L382" s="79" t="e">
        <f>H382-K382</f>
        <v>#NULL!</v>
      </c>
      <c r="M382" s="98"/>
    </row>
    <row r="383" spans="1:13" ht="15">
      <c r="A383" s="83"/>
      <c r="B383" s="99"/>
      <c r="C383" s="36"/>
      <c r="D383" s="36"/>
      <c r="E383" s="100" t="s">
        <v>13</v>
      </c>
      <c r="F383" s="100" t="s">
        <v>149</v>
      </c>
      <c r="G383" s="35"/>
      <c r="H383" s="79">
        <v>0</v>
      </c>
      <c r="I383" s="35"/>
      <c r="K383" s="79">
        <v>10400</v>
      </c>
      <c r="L383" s="79" t="e">
        <f>H383-K383</f>
        <v>#NULL!</v>
      </c>
      <c r="M383" s="98"/>
    </row>
    <row r="384" spans="1:13" ht="15">
      <c r="A384" s="83"/>
      <c r="B384" s="99"/>
      <c r="C384" s="36"/>
      <c r="D384" s="36"/>
      <c r="E384" s="100" t="s">
        <v>14</v>
      </c>
      <c r="F384" s="100" t="s">
        <v>138</v>
      </c>
      <c r="G384" s="35"/>
      <c r="H384" s="79">
        <v>0</v>
      </c>
      <c r="I384" s="35"/>
      <c r="K384" s="79">
        <v>15000</v>
      </c>
      <c r="L384" s="79" t="e">
        <f>H384-K384</f>
        <v>#NULL!</v>
      </c>
      <c r="M384" s="98"/>
    </row>
    <row r="385" spans="1:13" ht="15">
      <c r="A385" s="83"/>
      <c r="B385" s="99"/>
      <c r="C385" s="36"/>
      <c r="D385" s="36"/>
      <c r="E385" s="100" t="s">
        <v>16</v>
      </c>
      <c r="F385" s="100" t="s">
        <v>128</v>
      </c>
      <c r="G385" s="35"/>
      <c r="H385" s="79">
        <v>0</v>
      </c>
      <c r="I385" s="35"/>
      <c r="K385" s="79">
        <v>60000</v>
      </c>
      <c r="L385" s="79" t="e">
        <f>H385-K385</f>
        <v>#NULL!</v>
      </c>
      <c r="M385" s="98"/>
    </row>
    <row r="386" spans="1:13" ht="15">
      <c r="A386" s="83"/>
      <c r="B386" s="99"/>
      <c r="C386" s="36"/>
      <c r="D386" s="36"/>
      <c r="E386" s="100" t="s">
        <v>17</v>
      </c>
      <c r="F386" s="100" t="s">
        <v>95</v>
      </c>
      <c r="G386" s="35"/>
      <c r="H386" s="79">
        <v>0</v>
      </c>
      <c r="I386" s="35"/>
      <c r="K386" s="79">
        <v>400000</v>
      </c>
      <c r="L386" s="79" t="e">
        <f>H386-K386</f>
        <v>#NULL!</v>
      </c>
      <c r="M386" s="98"/>
    </row>
    <row r="387" spans="1:13" ht="15">
      <c r="A387" s="83"/>
      <c r="B387" s="99"/>
      <c r="C387" s="36"/>
      <c r="D387" s="36"/>
      <c r="E387" s="100" t="s">
        <v>18</v>
      </c>
      <c r="F387" s="100" t="s">
        <v>69</v>
      </c>
      <c r="G387" s="35"/>
      <c r="H387" s="79">
        <v>0</v>
      </c>
      <c r="I387" s="35"/>
      <c r="K387" s="79">
        <v>302000</v>
      </c>
      <c r="L387" s="79" t="e">
        <f>H387-K387</f>
        <v>#NULL!</v>
      </c>
      <c r="M387" s="98"/>
    </row>
    <row r="388" spans="1:13" ht="15">
      <c r="A388" s="83"/>
      <c r="B388" s="99"/>
      <c r="C388" s="36"/>
      <c r="D388" s="36"/>
      <c r="E388" s="100" t="s">
        <v>19</v>
      </c>
      <c r="F388" s="100" t="s">
        <v>151</v>
      </c>
      <c r="G388" s="35"/>
      <c r="H388" s="79">
        <v>0</v>
      </c>
      <c r="I388" s="35"/>
      <c r="K388" s="79">
        <v>30000</v>
      </c>
      <c r="L388" s="79" t="e">
        <f>H388-K388</f>
        <v>#NULL!</v>
      </c>
      <c r="M388" s="98"/>
    </row>
    <row r="389" spans="1:13" ht="15">
      <c r="A389" s="83"/>
      <c r="B389" s="99"/>
      <c r="C389" s="36"/>
      <c r="D389" s="36"/>
      <c r="E389" s="100" t="s">
        <v>20</v>
      </c>
      <c r="F389" s="100" t="s">
        <v>104</v>
      </c>
      <c r="G389" s="35"/>
      <c r="H389" s="79">
        <v>0</v>
      </c>
      <c r="I389" s="35"/>
      <c r="K389" s="79">
        <v>15000</v>
      </c>
      <c r="L389" s="79" t="e">
        <f>H389-K389</f>
        <v>#NULL!</v>
      </c>
      <c r="M389" s="98"/>
    </row>
    <row r="390" spans="1:13" ht="15">
      <c r="A390" s="83"/>
      <c r="B390" s="99"/>
      <c r="C390" s="36"/>
      <c r="D390" s="36"/>
      <c r="E390" s="100" t="s">
        <v>21</v>
      </c>
      <c r="F390" s="100" t="s">
        <v>141</v>
      </c>
      <c r="G390" s="35"/>
      <c r="H390" s="79">
        <v>0</v>
      </c>
      <c r="I390" s="35"/>
      <c r="K390" s="79">
        <v>30000</v>
      </c>
      <c r="L390" s="79" t="e">
        <f>H390-K390</f>
        <v>#NULL!</v>
      </c>
      <c r="M390" s="98"/>
    </row>
    <row r="391" spans="1:13" ht="15">
      <c r="A391" s="83"/>
      <c r="B391" s="99"/>
      <c r="C391" s="36"/>
      <c r="D391" s="36"/>
      <c r="E391" s="100" t="s">
        <v>22</v>
      </c>
      <c r="F391" s="100" t="s">
        <v>139</v>
      </c>
      <c r="G391" s="35"/>
      <c r="H391" s="79">
        <v>0</v>
      </c>
      <c r="I391" s="35"/>
      <c r="K391" s="79">
        <v>180000</v>
      </c>
      <c r="L391" s="79" t="e">
        <f>H391-K391</f>
        <v>#NULL!</v>
      </c>
      <c r="M391" s="98"/>
    </row>
    <row r="392" spans="1:13" ht="15">
      <c r="A392" s="83"/>
      <c r="B392" s="99"/>
      <c r="C392" s="36"/>
      <c r="D392" s="36"/>
      <c r="E392" s="100" t="s">
        <v>23</v>
      </c>
      <c r="F392" s="100" t="s">
        <v>144</v>
      </c>
      <c r="G392" s="35"/>
      <c r="H392" s="79">
        <v>0</v>
      </c>
      <c r="I392" s="35"/>
      <c r="K392" s="79">
        <v>250000</v>
      </c>
      <c r="L392" s="79" t="e">
        <f>H392-K392</f>
        <v>#NULL!</v>
      </c>
      <c r="M392" s="98"/>
    </row>
    <row r="393" spans="1:13" ht="15">
      <c r="A393" s="83"/>
      <c r="B393" s="99"/>
      <c r="C393" s="36"/>
      <c r="D393" s="36"/>
      <c r="E393" s="100" t="s">
        <v>31</v>
      </c>
      <c r="F393" s="100" t="s">
        <v>145</v>
      </c>
      <c r="G393" s="35"/>
      <c r="H393" s="79">
        <v>0</v>
      </c>
      <c r="I393" s="35"/>
      <c r="K393" s="79">
        <v>0</v>
      </c>
      <c r="L393" s="79" t="e">
        <f>H393-K393</f>
        <v>#NULL!</v>
      </c>
      <c r="M393" s="98"/>
    </row>
    <row r="394" spans="1:13" ht="15">
      <c r="A394" s="83"/>
      <c r="B394" s="99"/>
      <c r="C394" s="36"/>
      <c r="D394" s="36"/>
      <c r="E394" s="100" t="s">
        <v>42</v>
      </c>
      <c r="F394" s="100" t="s">
        <v>66</v>
      </c>
      <c r="G394" s="35"/>
      <c r="H394" s="79">
        <v>0</v>
      </c>
      <c r="I394" s="35"/>
      <c r="K394" s="79">
        <v>27000</v>
      </c>
      <c r="L394" s="79" t="e">
        <f>H394-K394</f>
        <v>#NULL!</v>
      </c>
      <c r="M394" s="98"/>
    </row>
    <row r="395" spans="1:13" ht="15">
      <c r="A395" s="83"/>
      <c r="B395" s="99"/>
      <c r="C395" s="36"/>
      <c r="D395" s="36"/>
      <c r="E395" s="100" t="s">
        <v>44</v>
      </c>
      <c r="F395" s="100" t="s">
        <v>97</v>
      </c>
      <c r="G395" s="35"/>
      <c r="H395" s="79">
        <v>0</v>
      </c>
      <c r="I395" s="35"/>
      <c r="K395" s="79">
        <v>2200</v>
      </c>
      <c r="L395" s="79" t="e">
        <f>H395-K395</f>
        <v>#NULL!</v>
      </c>
      <c r="M395" s="98"/>
    </row>
    <row r="396" spans="1:13" ht="15">
      <c r="A396" s="83"/>
      <c r="B396" s="99"/>
      <c r="C396" s="36"/>
      <c r="D396" s="36"/>
      <c r="E396" s="100" t="s">
        <v>45</v>
      </c>
      <c r="F396" s="100" t="s">
        <v>136</v>
      </c>
      <c r="G396" s="35"/>
      <c r="H396" s="79">
        <v>0</v>
      </c>
      <c r="I396" s="35"/>
      <c r="K396" s="79">
        <v>30000</v>
      </c>
      <c r="L396" s="79" t="e">
        <f>H396-K396</f>
        <v>#NULL!</v>
      </c>
      <c r="M396" s="98"/>
    </row>
    <row r="397" spans="1:13" ht="15">
      <c r="A397" s="83"/>
      <c r="B397" s="99"/>
      <c r="C397" s="36"/>
      <c r="D397" s="36"/>
      <c r="E397" s="100" t="s">
        <v>46</v>
      </c>
      <c r="F397" s="100" t="s">
        <v>147</v>
      </c>
      <c r="G397" s="35"/>
      <c r="H397" s="79">
        <v>0</v>
      </c>
      <c r="I397" s="35"/>
      <c r="K397" s="79">
        <v>50000</v>
      </c>
      <c r="L397" s="79" t="e">
        <f>H397-K397</f>
        <v>#NULL!</v>
      </c>
      <c r="M397" s="98"/>
    </row>
    <row r="398" spans="1:13" ht="15">
      <c r="A398" s="83"/>
      <c r="B398" s="99"/>
      <c r="C398" s="36"/>
      <c r="D398" s="36"/>
      <c r="E398" s="100" t="s">
        <v>47</v>
      </c>
      <c r="F398" s="100" t="s">
        <v>135</v>
      </c>
      <c r="G398" s="35"/>
      <c r="H398" s="79">
        <v>0</v>
      </c>
      <c r="I398" s="35"/>
      <c r="K398" s="79">
        <v>0</v>
      </c>
      <c r="L398" s="79" t="e">
        <f>H398-K398</f>
        <v>#NULL!</v>
      </c>
      <c r="M398" s="98"/>
    </row>
    <row r="399" spans="1:13" ht="15">
      <c r="A399" s="83"/>
      <c r="B399" s="99"/>
      <c r="C399" s="36"/>
      <c r="D399" s="36"/>
      <c r="E399" s="100" t="s">
        <v>49</v>
      </c>
      <c r="F399" s="100" t="s">
        <v>150</v>
      </c>
      <c r="G399" s="35"/>
      <c r="H399" s="79">
        <v>0</v>
      </c>
      <c r="I399" s="35"/>
      <c r="K399" s="79">
        <v>23300</v>
      </c>
      <c r="L399" s="79" t="e">
        <f>H399-K399</f>
        <v>#NULL!</v>
      </c>
      <c r="M399" s="98"/>
    </row>
    <row r="400" spans="1:13" ht="15">
      <c r="A400" s="83"/>
      <c r="B400" s="99"/>
      <c r="C400" s="36"/>
      <c r="D400" s="36"/>
      <c r="E400" s="100" t="s">
        <v>50</v>
      </c>
      <c r="F400" s="100" t="s">
        <v>143</v>
      </c>
      <c r="G400" s="35"/>
      <c r="H400" s="79">
        <v>0</v>
      </c>
      <c r="I400" s="35"/>
      <c r="K400" s="79">
        <v>400000</v>
      </c>
      <c r="L400" s="79" t="e">
        <f>H400-K400</f>
        <v>#NULL!</v>
      </c>
      <c r="M400" s="98"/>
    </row>
    <row r="401" spans="1:13" ht="15">
      <c r="A401" s="83"/>
      <c r="B401" s="99"/>
      <c r="C401" s="36"/>
      <c r="D401" s="36"/>
      <c r="E401" s="100" t="s">
        <v>57</v>
      </c>
      <c r="F401" s="100" t="s">
        <v>102</v>
      </c>
      <c r="G401" s="35"/>
      <c r="H401" s="79">
        <v>1663050</v>
      </c>
      <c r="I401" s="35"/>
      <c r="K401" s="79">
        <v>0</v>
      </c>
      <c r="L401" s="79" t="e">
        <f>H401-K401</f>
        <v>#NULL!</v>
      </c>
      <c r="M401" s="98"/>
    </row>
    <row r="402" spans="1:13" ht="15">
      <c r="A402" s="83"/>
      <c r="B402" s="99"/>
      <c r="C402" s="36"/>
      <c r="D402" s="36"/>
      <c r="E402" s="100" t="s">
        <v>62</v>
      </c>
      <c r="F402" s="100" t="s">
        <v>84</v>
      </c>
      <c r="G402" s="35"/>
      <c r="H402" s="79">
        <v>3000</v>
      </c>
      <c r="I402" s="35"/>
      <c r="K402" s="79">
        <v>0</v>
      </c>
      <c r="L402" s="79" t="e">
        <f>H402-K402</f>
        <v>#NULL!</v>
      </c>
      <c r="M402" s="98"/>
    </row>
    <row r="403" spans="1:13" ht="15" hidden="1">
      <c r="A403" s="83"/>
      <c r="B403" s="99"/>
      <c r="C403" s="36">
        <v>3</v>
      </c>
      <c r="D403" s="36"/>
      <c r="E403" s="36"/>
      <c r="F403" s="35"/>
      <c r="G403" s="35"/>
      <c r="H403" s="35"/>
      <c r="I403" s="35"/>
      <c r="K403" s="35"/>
      <c r="L403" s="35"/>
      <c r="M403" s="98"/>
    </row>
    <row r="404" spans="1:13" ht="15">
      <c r="A404" s="40"/>
      <c r="B404" s="45"/>
      <c r="C404" s="109" t="s">
        <v>75</v>
      </c>
      <c r="D404" s="109"/>
      <c r="E404" s="109" t="s">
        <v>131</v>
      </c>
      <c r="F404" s="110"/>
      <c r="G404" s="110">
        <v>0</v>
      </c>
      <c r="H404" s="110" t="e">
        <f>SUBTOTAL(9,H405:H425)</f>
        <v>#NULL!</v>
      </c>
      <c r="I404" s="110">
        <v>0</v>
      </c>
      <c r="J404" s="111" t="e">
        <f>G404+H404-I404</f>
        <v>#NULL!</v>
      </c>
      <c r="K404" s="110" t="e">
        <f>SUBTOTAL(9,K405:K425)</f>
        <v>#NULL!</v>
      </c>
      <c r="L404" s="110" t="e">
        <f>H404-K404</f>
        <v>#NULL!</v>
      </c>
      <c r="M404" s="111" t="e">
        <f>J404-K404</f>
        <v>#NULL!</v>
      </c>
    </row>
    <row r="405" spans="1:13" ht="15" hidden="1">
      <c r="A405" s="83"/>
      <c r="B405" s="99"/>
      <c r="C405" s="36"/>
      <c r="D405" s="36"/>
      <c r="E405" s="36"/>
      <c r="F405" s="35"/>
      <c r="G405" s="35"/>
      <c r="H405" s="35"/>
      <c r="I405" s="35"/>
      <c r="K405" s="35"/>
      <c r="L405" s="35"/>
      <c r="M405" s="98"/>
    </row>
    <row r="406" spans="1:13" ht="15">
      <c r="A406" s="83"/>
      <c r="B406" s="99"/>
      <c r="C406" s="36"/>
      <c r="D406" s="36"/>
      <c r="E406" s="100" t="s">
        <v>12</v>
      </c>
      <c r="F406" s="100" t="s">
        <v>115</v>
      </c>
      <c r="G406" s="35"/>
      <c r="H406" s="79">
        <v>0</v>
      </c>
      <c r="I406" s="35"/>
      <c r="K406" s="79">
        <v>4200</v>
      </c>
      <c r="L406" s="79" t="e">
        <f>H406-K406</f>
        <v>#NULL!</v>
      </c>
      <c r="M406" s="98"/>
    </row>
    <row r="407" spans="1:13" ht="15">
      <c r="A407" s="83"/>
      <c r="B407" s="99"/>
      <c r="C407" s="36"/>
      <c r="D407" s="36"/>
      <c r="E407" s="100" t="s">
        <v>16</v>
      </c>
      <c r="F407" s="100" t="s">
        <v>128</v>
      </c>
      <c r="G407" s="35"/>
      <c r="H407" s="79">
        <v>0</v>
      </c>
      <c r="I407" s="35"/>
      <c r="K407" s="79">
        <v>6000</v>
      </c>
      <c r="L407" s="79" t="e">
        <f>H407-K407</f>
        <v>#NULL!</v>
      </c>
      <c r="M407" s="98"/>
    </row>
    <row r="408" spans="1:13" ht="15">
      <c r="A408" s="83"/>
      <c r="B408" s="99"/>
      <c r="C408" s="36"/>
      <c r="D408" s="36"/>
      <c r="E408" s="100" t="s">
        <v>17</v>
      </c>
      <c r="F408" s="100" t="s">
        <v>95</v>
      </c>
      <c r="G408" s="35"/>
      <c r="H408" s="79">
        <v>0</v>
      </c>
      <c r="I408" s="35"/>
      <c r="K408" s="79">
        <v>800</v>
      </c>
      <c r="L408" s="79" t="e">
        <f>H408-K408</f>
        <v>#NULL!</v>
      </c>
      <c r="M408" s="98"/>
    </row>
    <row r="409" spans="1:13" ht="15">
      <c r="A409" s="83"/>
      <c r="B409" s="99"/>
      <c r="C409" s="36"/>
      <c r="D409" s="36"/>
      <c r="E409" s="100" t="s">
        <v>19</v>
      </c>
      <c r="F409" s="100" t="s">
        <v>151</v>
      </c>
      <c r="G409" s="35"/>
      <c r="H409" s="79">
        <v>0</v>
      </c>
      <c r="I409" s="35"/>
      <c r="K409" s="79">
        <v>9445</v>
      </c>
      <c r="L409" s="79" t="e">
        <f>H409-K409</f>
        <v>#NULL!</v>
      </c>
      <c r="M409" s="98"/>
    </row>
    <row r="410" spans="1:13" ht="15">
      <c r="A410" s="83"/>
      <c r="B410" s="99"/>
      <c r="C410" s="36"/>
      <c r="D410" s="36"/>
      <c r="E410" s="100" t="s">
        <v>20</v>
      </c>
      <c r="F410" s="100" t="s">
        <v>104</v>
      </c>
      <c r="G410" s="35"/>
      <c r="H410" s="79">
        <v>0</v>
      </c>
      <c r="I410" s="35"/>
      <c r="K410" s="79">
        <v>2700</v>
      </c>
      <c r="L410" s="79" t="e">
        <f>H410-K410</f>
        <v>#NULL!</v>
      </c>
      <c r="M410" s="98"/>
    </row>
    <row r="411" spans="1:13" ht="15">
      <c r="A411" s="83"/>
      <c r="B411" s="99"/>
      <c r="C411" s="36"/>
      <c r="D411" s="36"/>
      <c r="E411" s="100" t="s">
        <v>22</v>
      </c>
      <c r="F411" s="100" t="s">
        <v>139</v>
      </c>
      <c r="G411" s="35"/>
      <c r="H411" s="79">
        <v>0</v>
      </c>
      <c r="I411" s="35"/>
      <c r="K411" s="79">
        <v>3600</v>
      </c>
      <c r="L411" s="79" t="e">
        <f>H411-K411</f>
        <v>#NULL!</v>
      </c>
      <c r="M411" s="98"/>
    </row>
    <row r="412" spans="1:13" ht="15">
      <c r="A412" s="83"/>
      <c r="B412" s="99"/>
      <c r="C412" s="36"/>
      <c r="D412" s="36"/>
      <c r="E412" s="100" t="s">
        <v>23</v>
      </c>
      <c r="F412" s="100" t="s">
        <v>144</v>
      </c>
      <c r="G412" s="35"/>
      <c r="H412" s="79">
        <v>0</v>
      </c>
      <c r="I412" s="35"/>
      <c r="K412" s="79">
        <v>79210</v>
      </c>
      <c r="L412" s="79" t="e">
        <f>H412-K412</f>
        <v>#NULL!</v>
      </c>
      <c r="M412" s="98"/>
    </row>
    <row r="413" spans="1:13" ht="15">
      <c r="A413" s="83"/>
      <c r="B413" s="99"/>
      <c r="C413" s="36"/>
      <c r="D413" s="36"/>
      <c r="E413" s="100" t="s">
        <v>24</v>
      </c>
      <c r="F413" s="100" t="s">
        <v>137</v>
      </c>
      <c r="G413" s="35"/>
      <c r="H413" s="79">
        <v>0</v>
      </c>
      <c r="I413" s="35"/>
      <c r="K413" s="79">
        <v>20000</v>
      </c>
      <c r="L413" s="79" t="e">
        <f>H413-K413</f>
        <v>#NULL!</v>
      </c>
      <c r="M413" s="98"/>
    </row>
    <row r="414" spans="1:13" ht="15">
      <c r="A414" s="83"/>
      <c r="B414" s="99"/>
      <c r="C414" s="36"/>
      <c r="D414" s="36"/>
      <c r="E414" s="100" t="s">
        <v>26</v>
      </c>
      <c r="F414" s="100" t="s">
        <v>98</v>
      </c>
      <c r="G414" s="35"/>
      <c r="H414" s="79">
        <v>0</v>
      </c>
      <c r="I414" s="35"/>
      <c r="K414" s="79">
        <v>2000</v>
      </c>
      <c r="L414" s="79" t="e">
        <f>H414-K414</f>
        <v>#NULL!</v>
      </c>
      <c r="M414" s="98"/>
    </row>
    <row r="415" spans="1:13" ht="15">
      <c r="A415" s="83"/>
      <c r="B415" s="99"/>
      <c r="C415" s="36"/>
      <c r="D415" s="36"/>
      <c r="E415" s="100" t="s">
        <v>28</v>
      </c>
      <c r="F415" s="100" t="s">
        <v>106</v>
      </c>
      <c r="G415" s="35"/>
      <c r="H415" s="79">
        <v>0</v>
      </c>
      <c r="I415" s="35"/>
      <c r="K415" s="79">
        <v>2400</v>
      </c>
      <c r="L415" s="79" t="e">
        <f>H415-K415</f>
        <v>#NULL!</v>
      </c>
      <c r="M415" s="98"/>
    </row>
    <row r="416" spans="1:13" ht="15">
      <c r="A416" s="83"/>
      <c r="B416" s="99"/>
      <c r="C416" s="36"/>
      <c r="D416" s="36"/>
      <c r="E416" s="100" t="s">
        <v>30</v>
      </c>
      <c r="F416" s="100" t="s">
        <v>83</v>
      </c>
      <c r="G416" s="35"/>
      <c r="H416" s="79">
        <v>0</v>
      </c>
      <c r="I416" s="35"/>
      <c r="K416" s="79">
        <v>30000</v>
      </c>
      <c r="L416" s="79" t="e">
        <f>H416-K416</f>
        <v>#NULL!</v>
      </c>
      <c r="M416" s="98"/>
    </row>
    <row r="417" spans="1:13" ht="15">
      <c r="A417" s="83"/>
      <c r="B417" s="99"/>
      <c r="C417" s="36"/>
      <c r="D417" s="36"/>
      <c r="E417" s="100" t="s">
        <v>33</v>
      </c>
      <c r="F417" s="100" t="s">
        <v>93</v>
      </c>
      <c r="G417" s="35"/>
      <c r="H417" s="79">
        <v>0</v>
      </c>
      <c r="I417" s="35"/>
      <c r="K417" s="79">
        <v>2000</v>
      </c>
      <c r="L417" s="79" t="e">
        <f>H417-K417</f>
        <v>#NULL!</v>
      </c>
      <c r="M417" s="98"/>
    </row>
    <row r="418" spans="1:13" ht="15">
      <c r="A418" s="83"/>
      <c r="B418" s="99"/>
      <c r="C418" s="36"/>
      <c r="D418" s="36"/>
      <c r="E418" s="100" t="s">
        <v>34</v>
      </c>
      <c r="F418" s="100" t="s">
        <v>85</v>
      </c>
      <c r="G418" s="35"/>
      <c r="H418" s="79">
        <v>0</v>
      </c>
      <c r="I418" s="35"/>
      <c r="K418" s="79">
        <v>500</v>
      </c>
      <c r="L418" s="79" t="e">
        <f>H418-K418</f>
        <v>#NULL!</v>
      </c>
      <c r="M418" s="98"/>
    </row>
    <row r="419" spans="1:13" ht="15">
      <c r="A419" s="83"/>
      <c r="B419" s="99"/>
      <c r="C419" s="36"/>
      <c r="D419" s="36"/>
      <c r="E419" s="100" t="s">
        <v>37</v>
      </c>
      <c r="F419" s="100" t="s">
        <v>116</v>
      </c>
      <c r="G419" s="35"/>
      <c r="H419" s="79">
        <v>0</v>
      </c>
      <c r="I419" s="35"/>
      <c r="K419" s="79">
        <v>6000</v>
      </c>
      <c r="L419" s="79" t="e">
        <f>H419-K419</f>
        <v>#NULL!</v>
      </c>
      <c r="M419" s="98"/>
    </row>
    <row r="420" spans="1:13" ht="15">
      <c r="A420" s="83"/>
      <c r="B420" s="99"/>
      <c r="C420" s="36"/>
      <c r="D420" s="36"/>
      <c r="E420" s="100" t="s">
        <v>43</v>
      </c>
      <c r="F420" s="100" t="s">
        <v>133</v>
      </c>
      <c r="G420" s="35"/>
      <c r="H420" s="79">
        <v>0</v>
      </c>
      <c r="I420" s="35"/>
      <c r="K420" s="79">
        <v>170000</v>
      </c>
      <c r="L420" s="79" t="e">
        <f>H420-K420</f>
        <v>#NULL!</v>
      </c>
      <c r="M420" s="98"/>
    </row>
    <row r="421" spans="1:13" ht="15">
      <c r="A421" s="83"/>
      <c r="B421" s="99"/>
      <c r="C421" s="36"/>
      <c r="D421" s="36"/>
      <c r="E421" s="100" t="s">
        <v>47</v>
      </c>
      <c r="F421" s="100" t="s">
        <v>135</v>
      </c>
      <c r="G421" s="35"/>
      <c r="H421" s="79">
        <v>0</v>
      </c>
      <c r="I421" s="35"/>
      <c r="K421" s="79">
        <v>73000</v>
      </c>
      <c r="L421" s="79" t="e">
        <f>H421-K421</f>
        <v>#NULL!</v>
      </c>
      <c r="M421" s="98"/>
    </row>
    <row r="422" spans="1:13" ht="15">
      <c r="A422" s="83"/>
      <c r="B422" s="99"/>
      <c r="C422" s="36"/>
      <c r="D422" s="36"/>
      <c r="E422" s="100" t="s">
        <v>48</v>
      </c>
      <c r="F422" s="100" t="s">
        <v>124</v>
      </c>
      <c r="G422" s="35"/>
      <c r="H422" s="79">
        <v>0</v>
      </c>
      <c r="I422" s="35"/>
      <c r="K422" s="79">
        <v>900</v>
      </c>
      <c r="L422" s="79" t="e">
        <f>H422-K422</f>
        <v>#NULL!</v>
      </c>
      <c r="M422" s="98"/>
    </row>
    <row r="423" spans="1:13" ht="15">
      <c r="A423" s="83"/>
      <c r="B423" s="99"/>
      <c r="C423" s="36"/>
      <c r="D423" s="36"/>
      <c r="E423" s="100" t="s">
        <v>50</v>
      </c>
      <c r="F423" s="100" t="s">
        <v>143</v>
      </c>
      <c r="G423" s="35"/>
      <c r="H423" s="79">
        <v>0</v>
      </c>
      <c r="I423" s="35"/>
      <c r="K423" s="79">
        <v>300000</v>
      </c>
      <c r="L423" s="79" t="e">
        <f>H423-K423</f>
        <v>#NULL!</v>
      </c>
      <c r="M423" s="98"/>
    </row>
    <row r="424" spans="1:13" ht="15">
      <c r="A424" s="83"/>
      <c r="B424" s="99"/>
      <c r="C424" s="36"/>
      <c r="D424" s="36"/>
      <c r="E424" s="100" t="s">
        <v>57</v>
      </c>
      <c r="F424" s="100" t="s">
        <v>102</v>
      </c>
      <c r="G424" s="35"/>
      <c r="H424" s="79">
        <v>712755</v>
      </c>
      <c r="I424" s="35"/>
      <c r="K424" s="79">
        <v>0</v>
      </c>
      <c r="L424" s="79" t="e">
        <f>H424-K424</f>
        <v>#NULL!</v>
      </c>
      <c r="M424" s="98"/>
    </row>
    <row r="425" spans="1:13" ht="15" hidden="1">
      <c r="A425" s="83"/>
      <c r="B425" s="99"/>
      <c r="C425" s="36">
        <v>3</v>
      </c>
      <c r="D425" s="36"/>
      <c r="E425" s="36"/>
      <c r="F425" s="35"/>
      <c r="G425" s="35"/>
      <c r="H425" s="35"/>
      <c r="I425" s="35"/>
      <c r="K425" s="35"/>
      <c r="L425" s="35"/>
      <c r="M425" s="98"/>
    </row>
    <row r="426" spans="1:13" ht="15">
      <c r="A426" s="40"/>
      <c r="B426" s="45"/>
      <c r="C426" s="109" t="s">
        <v>67</v>
      </c>
      <c r="D426" s="109"/>
      <c r="E426" s="109" t="s">
        <v>110</v>
      </c>
      <c r="F426" s="110"/>
      <c r="G426" s="110">
        <v>0</v>
      </c>
      <c r="H426" s="110" t="e">
        <f>SUBTOTAL(9,H427:H440)</f>
        <v>#NULL!</v>
      </c>
      <c r="I426" s="110">
        <v>0</v>
      </c>
      <c r="J426" s="111" t="e">
        <f>G426+H426-I426</f>
        <v>#NULL!</v>
      </c>
      <c r="K426" s="110" t="e">
        <f>SUBTOTAL(9,K427:K440)</f>
        <v>#NULL!</v>
      </c>
      <c r="L426" s="110" t="e">
        <f>H426-K426</f>
        <v>#NULL!</v>
      </c>
      <c r="M426" s="111" t="e">
        <f>J426-K426</f>
        <v>#NULL!</v>
      </c>
    </row>
    <row r="427" spans="1:13" ht="15" hidden="1">
      <c r="A427" s="83"/>
      <c r="B427" s="99"/>
      <c r="C427" s="36"/>
      <c r="D427" s="36"/>
      <c r="E427" s="36"/>
      <c r="F427" s="35"/>
      <c r="G427" s="35"/>
      <c r="H427" s="35"/>
      <c r="I427" s="35"/>
      <c r="K427" s="35"/>
      <c r="L427" s="35"/>
      <c r="M427" s="98"/>
    </row>
    <row r="428" spans="1:13" ht="15">
      <c r="A428" s="83"/>
      <c r="B428" s="99"/>
      <c r="C428" s="36"/>
      <c r="D428" s="36"/>
      <c r="E428" s="100" t="s">
        <v>9</v>
      </c>
      <c r="F428" s="100" t="s">
        <v>120</v>
      </c>
      <c r="G428" s="35"/>
      <c r="H428" s="79">
        <v>0</v>
      </c>
      <c r="I428" s="35"/>
      <c r="K428" s="79">
        <v>19356.65</v>
      </c>
      <c r="L428" s="79" t="e">
        <f>H428-K428</f>
        <v>#NULL!</v>
      </c>
      <c r="M428" s="98"/>
    </row>
    <row r="429" spans="1:13" ht="15">
      <c r="A429" s="83"/>
      <c r="B429" s="99"/>
      <c r="C429" s="36"/>
      <c r="D429" s="36"/>
      <c r="E429" s="100" t="s">
        <v>10</v>
      </c>
      <c r="F429" s="100" t="s">
        <v>105</v>
      </c>
      <c r="G429" s="35"/>
      <c r="H429" s="79">
        <v>0</v>
      </c>
      <c r="I429" s="35"/>
      <c r="K429" s="79">
        <v>675</v>
      </c>
      <c r="L429" s="79" t="e">
        <f>H429-K429</f>
        <v>#NULL!</v>
      </c>
      <c r="M429" s="98"/>
    </row>
    <row r="430" spans="1:13" ht="15">
      <c r="A430" s="83"/>
      <c r="B430" s="99"/>
      <c r="C430" s="36"/>
      <c r="D430" s="36"/>
      <c r="E430" s="100" t="s">
        <v>11</v>
      </c>
      <c r="F430" s="100" t="s">
        <v>126</v>
      </c>
      <c r="G430" s="35"/>
      <c r="H430" s="79">
        <v>0</v>
      </c>
      <c r="I430" s="35"/>
      <c r="K430" s="79">
        <v>3031.21</v>
      </c>
      <c r="L430" s="79" t="e">
        <f>H430-K430</f>
        <v>#NULL!</v>
      </c>
      <c r="M430" s="98"/>
    </row>
    <row r="431" spans="1:13" ht="15">
      <c r="A431" s="83"/>
      <c r="B431" s="99"/>
      <c r="C431" s="36"/>
      <c r="D431" s="36"/>
      <c r="E431" s="100" t="s">
        <v>12</v>
      </c>
      <c r="F431" s="100" t="s">
        <v>115</v>
      </c>
      <c r="G431" s="35"/>
      <c r="H431" s="79">
        <v>0</v>
      </c>
      <c r="I431" s="35"/>
      <c r="K431" s="79">
        <v>750</v>
      </c>
      <c r="L431" s="79" t="e">
        <f>H431-K431</f>
        <v>#NULL!</v>
      </c>
      <c r="M431" s="98"/>
    </row>
    <row r="432" spans="1:13" ht="15">
      <c r="A432" s="83"/>
      <c r="B432" s="99"/>
      <c r="C432" s="36"/>
      <c r="D432" s="36"/>
      <c r="E432" s="100" t="s">
        <v>13</v>
      </c>
      <c r="F432" s="100" t="s">
        <v>149</v>
      </c>
      <c r="G432" s="35"/>
      <c r="H432" s="79">
        <v>0</v>
      </c>
      <c r="I432" s="35"/>
      <c r="K432" s="79">
        <v>1159.89</v>
      </c>
      <c r="L432" s="79" t="e">
        <f>H432-K432</f>
        <v>#NULL!</v>
      </c>
      <c r="M432" s="98"/>
    </row>
    <row r="433" spans="1:13" ht="15">
      <c r="A433" s="83"/>
      <c r="B433" s="99"/>
      <c r="C433" s="36"/>
      <c r="D433" s="36"/>
      <c r="E433" s="100" t="s">
        <v>24</v>
      </c>
      <c r="F433" s="100" t="s">
        <v>137</v>
      </c>
      <c r="G433" s="35"/>
      <c r="H433" s="79">
        <v>0</v>
      </c>
      <c r="I433" s="35"/>
      <c r="K433" s="79">
        <v>3000</v>
      </c>
      <c r="L433" s="79" t="e">
        <f>H433-K433</f>
        <v>#NULL!</v>
      </c>
      <c r="M433" s="98"/>
    </row>
    <row r="434" spans="1:13" ht="15">
      <c r="A434" s="83"/>
      <c r="B434" s="99"/>
      <c r="C434" s="36"/>
      <c r="D434" s="36"/>
      <c r="E434" s="100" t="s">
        <v>26</v>
      </c>
      <c r="F434" s="100" t="s">
        <v>98</v>
      </c>
      <c r="G434" s="35"/>
      <c r="H434" s="79">
        <v>0</v>
      </c>
      <c r="I434" s="35"/>
      <c r="K434" s="79">
        <v>600</v>
      </c>
      <c r="L434" s="79" t="e">
        <f>H434-K434</f>
        <v>#NULL!</v>
      </c>
      <c r="M434" s="98"/>
    </row>
    <row r="435" spans="1:13" ht="15">
      <c r="A435" s="83"/>
      <c r="B435" s="99"/>
      <c r="C435" s="36"/>
      <c r="D435" s="36"/>
      <c r="E435" s="100" t="s">
        <v>28</v>
      </c>
      <c r="F435" s="100" t="s">
        <v>106</v>
      </c>
      <c r="G435" s="35"/>
      <c r="H435" s="79">
        <v>0</v>
      </c>
      <c r="I435" s="35"/>
      <c r="K435" s="79">
        <v>7000</v>
      </c>
      <c r="L435" s="79" t="e">
        <f>H435-K435</f>
        <v>#NULL!</v>
      </c>
      <c r="M435" s="98"/>
    </row>
    <row r="436" spans="1:13" ht="15">
      <c r="A436" s="83"/>
      <c r="B436" s="99"/>
      <c r="C436" s="36"/>
      <c r="D436" s="36"/>
      <c r="E436" s="100" t="s">
        <v>30</v>
      </c>
      <c r="F436" s="100" t="s">
        <v>83</v>
      </c>
      <c r="G436" s="35"/>
      <c r="H436" s="79">
        <v>0</v>
      </c>
      <c r="I436" s="35"/>
      <c r="K436" s="79">
        <v>1600</v>
      </c>
      <c r="L436" s="79" t="e">
        <f>H436-K436</f>
        <v>#NULL!</v>
      </c>
      <c r="M436" s="98"/>
    </row>
    <row r="437" spans="1:13" ht="15">
      <c r="A437" s="83"/>
      <c r="B437" s="99"/>
      <c r="C437" s="36"/>
      <c r="D437" s="36"/>
      <c r="E437" s="100" t="s">
        <v>31</v>
      </c>
      <c r="F437" s="100" t="s">
        <v>145</v>
      </c>
      <c r="G437" s="35"/>
      <c r="H437" s="79">
        <v>0</v>
      </c>
      <c r="I437" s="35"/>
      <c r="K437" s="79">
        <v>750</v>
      </c>
      <c r="L437" s="79" t="e">
        <f>H437-K437</f>
        <v>#NULL!</v>
      </c>
      <c r="M437" s="98"/>
    </row>
    <row r="438" spans="1:13" ht="15">
      <c r="A438" s="83"/>
      <c r="B438" s="99"/>
      <c r="C438" s="36"/>
      <c r="D438" s="36"/>
      <c r="E438" s="100" t="s">
        <v>43</v>
      </c>
      <c r="F438" s="100" t="s">
        <v>133</v>
      </c>
      <c r="G438" s="35"/>
      <c r="H438" s="79">
        <v>0</v>
      </c>
      <c r="I438" s="35"/>
      <c r="K438" s="79">
        <v>5624.25</v>
      </c>
      <c r="L438" s="79" t="e">
        <f>H438-K438</f>
        <v>#NULL!</v>
      </c>
      <c r="M438" s="98"/>
    </row>
    <row r="439" spans="1:13" ht="15">
      <c r="A439" s="83"/>
      <c r="B439" s="99"/>
      <c r="C439" s="36"/>
      <c r="D439" s="36"/>
      <c r="E439" s="100" t="s">
        <v>57</v>
      </c>
      <c r="F439" s="100" t="s">
        <v>102</v>
      </c>
      <c r="G439" s="35"/>
      <c r="H439" s="79">
        <v>43547</v>
      </c>
      <c r="I439" s="35"/>
      <c r="K439" s="79">
        <v>0</v>
      </c>
      <c r="L439" s="79" t="e">
        <f>H439-K439</f>
        <v>#NULL!</v>
      </c>
      <c r="M439" s="98"/>
    </row>
    <row r="440" spans="1:13" ht="15" hidden="1">
      <c r="A440" s="83"/>
      <c r="B440" s="99"/>
      <c r="C440" s="36">
        <v>3</v>
      </c>
      <c r="D440" s="36"/>
      <c r="E440" s="36"/>
      <c r="F440" s="35"/>
      <c r="G440" s="35"/>
      <c r="H440" s="35"/>
      <c r="I440" s="35"/>
      <c r="K440" s="35"/>
      <c r="L440" s="35"/>
      <c r="M440" s="98"/>
    </row>
    <row r="441" spans="3:13" ht="15" hidden="1">
      <c r="C441">
        <v>2</v>
      </c>
      <c r="F441" s="25"/>
      <c r="H441" s="25"/>
      <c r="K441" s="25"/>
      <c r="L441" s="25"/>
      <c r="M441" s="98"/>
    </row>
    <row r="442" spans="1:13" ht="15">
      <c r="A442" s="38"/>
      <c r="B442" s="21" t="s">
        <v>5</v>
      </c>
      <c r="C442" s="21" t="s">
        <v>92</v>
      </c>
      <c r="D442" s="21"/>
      <c r="E442" s="22"/>
      <c r="F442" s="23"/>
      <c r="G442" s="70"/>
      <c r="H442" s="23" t="e">
        <f>SUBTOTAL(9,H443:H448)</f>
        <v>#NULL!</v>
      </c>
      <c r="I442" s="70"/>
      <c r="J442" s="23" t="e">
        <f>G442+H442-I442</f>
        <v>#NULL!</v>
      </c>
      <c r="K442" s="23" t="e">
        <f>SUBTOTAL(9,K443:K448)</f>
        <v>#NULL!</v>
      </c>
      <c r="L442" s="23" t="e">
        <f>H442-K442</f>
        <v>#NULL!</v>
      </c>
      <c r="M442" s="121" t="e">
        <f>J442-K442</f>
        <v>#NULL!</v>
      </c>
    </row>
    <row r="443" spans="1:13" ht="15" hidden="1">
      <c r="A443" s="39"/>
      <c r="B443" s="44"/>
      <c r="C443" s="20"/>
      <c r="D443" s="20"/>
      <c r="E443" s="20"/>
      <c r="F443" s="24"/>
      <c r="H443" s="24"/>
      <c r="K443" s="24"/>
      <c r="L443" s="24"/>
      <c r="M443" s="98"/>
    </row>
    <row r="444" spans="1:13" ht="15">
      <c r="A444" s="40"/>
      <c r="B444" s="45"/>
      <c r="C444" s="109" t="s">
        <v>67</v>
      </c>
      <c r="D444" s="109"/>
      <c r="E444" s="109" t="s">
        <v>110</v>
      </c>
      <c r="F444" s="110"/>
      <c r="G444" s="110"/>
      <c r="H444" s="110" t="e">
        <f>SUBTOTAL(9,H445:H447)</f>
        <v>#NULL!</v>
      </c>
      <c r="I444" s="110"/>
      <c r="J444" s="111" t="e">
        <f>G444+H444-I444</f>
        <v>#NULL!</v>
      </c>
      <c r="K444" s="110" t="e">
        <f>SUBTOTAL(9,K445:K447)</f>
        <v>#NULL!</v>
      </c>
      <c r="L444" s="110" t="e">
        <f>H444-K444</f>
        <v>#NULL!</v>
      </c>
      <c r="M444" s="111" t="e">
        <f>J444-K444</f>
        <v>#NULL!</v>
      </c>
    </row>
    <row r="445" spans="1:13" ht="15" hidden="1">
      <c r="A445" s="83"/>
      <c r="B445" s="99"/>
      <c r="C445" s="36"/>
      <c r="D445" s="36"/>
      <c r="E445" s="36"/>
      <c r="F445" s="35"/>
      <c r="G445" s="35"/>
      <c r="H445" s="35"/>
      <c r="I445" s="35"/>
      <c r="K445" s="35"/>
      <c r="L445" s="35"/>
      <c r="M445" s="98"/>
    </row>
    <row r="446" spans="1:13" ht="15">
      <c r="A446" s="83"/>
      <c r="B446" s="99"/>
      <c r="C446" s="36"/>
      <c r="D446" s="36"/>
      <c r="E446" s="100" t="s">
        <v>51</v>
      </c>
      <c r="F446" s="100" t="s">
        <v>142</v>
      </c>
      <c r="G446" s="35"/>
      <c r="H446" s="79">
        <v>0</v>
      </c>
      <c r="I446" s="35"/>
      <c r="K446" s="79">
        <v>0</v>
      </c>
      <c r="L446" s="79" t="e">
        <f>H446-K446</f>
        <v>#NULL!</v>
      </c>
      <c r="M446" s="98"/>
    </row>
    <row r="447" spans="1:13" ht="15" hidden="1">
      <c r="A447" s="83"/>
      <c r="B447" s="99"/>
      <c r="C447" s="36">
        <v>3</v>
      </c>
      <c r="D447" s="36"/>
      <c r="E447" s="36"/>
      <c r="F447" s="35"/>
      <c r="G447" s="35"/>
      <c r="H447" s="35"/>
      <c r="I447" s="35"/>
      <c r="K447" s="35"/>
      <c r="L447" s="35"/>
      <c r="M447" s="98"/>
    </row>
    <row r="448" spans="3:13" ht="15" hidden="1">
      <c r="C448">
        <v>2</v>
      </c>
      <c r="F448" s="25"/>
      <c r="H448" s="25"/>
      <c r="K448" s="25"/>
      <c r="L448" s="25"/>
      <c r="M448" s="98"/>
    </row>
    <row r="449" spans="1:13" ht="15">
      <c r="A449" s="38"/>
      <c r="B449" s="21" t="s">
        <v>6</v>
      </c>
      <c r="C449" s="21" t="s">
        <v>121</v>
      </c>
      <c r="D449" s="21"/>
      <c r="E449" s="22"/>
      <c r="F449" s="23"/>
      <c r="G449" s="70">
        <v>5804.66</v>
      </c>
      <c r="H449" s="23" t="e">
        <f>SUBTOTAL(9,H450:H480)</f>
        <v>#NULL!</v>
      </c>
      <c r="I449" s="70">
        <v>5804.66</v>
      </c>
      <c r="J449" s="23" t="e">
        <f>G449+H449-I449</f>
        <v>#NULL!</v>
      </c>
      <c r="K449" s="23" t="e">
        <f>SUBTOTAL(9,K450:K480)</f>
        <v>#NULL!</v>
      </c>
      <c r="L449" s="23" t="e">
        <f>H449-K449</f>
        <v>#NULL!</v>
      </c>
      <c r="M449" s="121" t="e">
        <f>J449-K449</f>
        <v>#NULL!</v>
      </c>
    </row>
    <row r="450" spans="1:13" ht="15" hidden="1">
      <c r="A450" s="39"/>
      <c r="B450" s="44"/>
      <c r="C450" s="20"/>
      <c r="D450" s="20"/>
      <c r="E450" s="20"/>
      <c r="F450" s="24"/>
      <c r="H450" s="24"/>
      <c r="K450" s="24"/>
      <c r="L450" s="24"/>
      <c r="M450" s="98"/>
    </row>
    <row r="451" spans="1:13" ht="15">
      <c r="A451" s="40"/>
      <c r="B451" s="45"/>
      <c r="C451" s="109" t="s">
        <v>74</v>
      </c>
      <c r="D451" s="109"/>
      <c r="E451" s="109" t="s">
        <v>118</v>
      </c>
      <c r="F451" s="110"/>
      <c r="G451" s="110">
        <v>5804.66</v>
      </c>
      <c r="H451" s="110" t="e">
        <f>SUBTOTAL(9,H452:H459)</f>
        <v>#NULL!</v>
      </c>
      <c r="I451" s="110">
        <v>5804.66</v>
      </c>
      <c r="J451" s="111" t="e">
        <f>G451+H451-I451</f>
        <v>#NULL!</v>
      </c>
      <c r="K451" s="110" t="e">
        <f>SUBTOTAL(9,K452:K459)</f>
        <v>#NULL!</v>
      </c>
      <c r="L451" s="110" t="e">
        <f>H451-K451</f>
        <v>#NULL!</v>
      </c>
      <c r="M451" s="111" t="e">
        <f>J451-K451</f>
        <v>#NULL!</v>
      </c>
    </row>
    <row r="452" spans="1:13" ht="15" hidden="1">
      <c r="A452" s="83"/>
      <c r="B452" s="99"/>
      <c r="C452" s="36"/>
      <c r="D452" s="36"/>
      <c r="E452" s="36"/>
      <c r="F452" s="35"/>
      <c r="G452" s="35"/>
      <c r="H452" s="35"/>
      <c r="I452" s="35"/>
      <c r="K452" s="35"/>
      <c r="L452" s="35"/>
      <c r="M452" s="98"/>
    </row>
    <row r="453" spans="1:13" ht="15">
      <c r="A453" s="83"/>
      <c r="B453" s="99"/>
      <c r="C453" s="36"/>
      <c r="D453" s="36"/>
      <c r="E453" s="100" t="s">
        <v>9</v>
      </c>
      <c r="F453" s="100" t="s">
        <v>120</v>
      </c>
      <c r="G453" s="35"/>
      <c r="H453" s="79">
        <v>0</v>
      </c>
      <c r="I453" s="35"/>
      <c r="K453" s="79">
        <v>32700</v>
      </c>
      <c r="L453" s="79" t="e">
        <f>H453-K453</f>
        <v>#NULL!</v>
      </c>
      <c r="M453" s="98"/>
    </row>
    <row r="454" spans="1:13" ht="15">
      <c r="A454" s="83"/>
      <c r="B454" s="99"/>
      <c r="C454" s="36"/>
      <c r="D454" s="36"/>
      <c r="E454" s="100" t="s">
        <v>11</v>
      </c>
      <c r="F454" s="100" t="s">
        <v>126</v>
      </c>
      <c r="G454" s="35"/>
      <c r="H454" s="79">
        <v>0</v>
      </c>
      <c r="I454" s="35"/>
      <c r="K454" s="79">
        <v>5400</v>
      </c>
      <c r="L454" s="79" t="e">
        <f>H454-K454</f>
        <v>#NULL!</v>
      </c>
      <c r="M454" s="98"/>
    </row>
    <row r="455" spans="1:13" ht="15">
      <c r="A455" s="83"/>
      <c r="B455" s="99"/>
      <c r="C455" s="36"/>
      <c r="D455" s="36"/>
      <c r="E455" s="100" t="s">
        <v>13</v>
      </c>
      <c r="F455" s="100" t="s">
        <v>149</v>
      </c>
      <c r="G455" s="35"/>
      <c r="H455" s="79">
        <v>0</v>
      </c>
      <c r="I455" s="35"/>
      <c r="K455" s="79">
        <v>1400</v>
      </c>
      <c r="L455" s="79" t="e">
        <f>H455-K455</f>
        <v>#NULL!</v>
      </c>
      <c r="M455" s="98"/>
    </row>
    <row r="456" spans="1:13" ht="15">
      <c r="A456" s="83"/>
      <c r="B456" s="99"/>
      <c r="C456" s="36"/>
      <c r="D456" s="36"/>
      <c r="E456" s="100" t="s">
        <v>31</v>
      </c>
      <c r="F456" s="100" t="s">
        <v>145</v>
      </c>
      <c r="G456" s="35"/>
      <c r="H456" s="79">
        <v>0</v>
      </c>
      <c r="I456" s="35"/>
      <c r="K456" s="79">
        <v>0</v>
      </c>
      <c r="L456" s="79" t="e">
        <f>H456-K456</f>
        <v>#NULL!</v>
      </c>
      <c r="M456" s="98"/>
    </row>
    <row r="457" spans="1:13" ht="15">
      <c r="A457" s="83"/>
      <c r="B457" s="99"/>
      <c r="C457" s="36"/>
      <c r="D457" s="36"/>
      <c r="E457" s="100" t="s">
        <v>52</v>
      </c>
      <c r="F457" s="100" t="s">
        <v>146</v>
      </c>
      <c r="G457" s="35"/>
      <c r="H457" s="79">
        <v>39500</v>
      </c>
      <c r="I457" s="35"/>
      <c r="K457" s="79">
        <v>0</v>
      </c>
      <c r="L457" s="79" t="e">
        <f>H457-K457</f>
        <v>#NULL!</v>
      </c>
      <c r="M457" s="98"/>
    </row>
    <row r="458" spans="1:13" ht="15">
      <c r="A458" s="83"/>
      <c r="B458" s="99"/>
      <c r="C458" s="36"/>
      <c r="D458" s="36"/>
      <c r="E458" s="100" t="s">
        <v>53</v>
      </c>
      <c r="F458" s="100" t="s">
        <v>156</v>
      </c>
      <c r="G458" s="35"/>
      <c r="H458" s="79">
        <v>0</v>
      </c>
      <c r="I458" s="35"/>
      <c r="K458" s="79">
        <v>0</v>
      </c>
      <c r="L458" s="79" t="e">
        <f>H458-K458</f>
        <v>#NULL!</v>
      </c>
      <c r="M458" s="98"/>
    </row>
    <row r="459" spans="1:13" ht="15" hidden="1">
      <c r="A459" s="83"/>
      <c r="B459" s="99"/>
      <c r="C459" s="36">
        <v>3</v>
      </c>
      <c r="D459" s="36"/>
      <c r="E459" s="36"/>
      <c r="F459" s="35"/>
      <c r="G459" s="35"/>
      <c r="H459" s="35"/>
      <c r="I459" s="35"/>
      <c r="K459" s="35"/>
      <c r="L459" s="35"/>
      <c r="M459" s="98"/>
    </row>
    <row r="460" spans="1:13" ht="15">
      <c r="A460" s="40"/>
      <c r="B460" s="45"/>
      <c r="C460" s="109" t="s">
        <v>75</v>
      </c>
      <c r="D460" s="109"/>
      <c r="E460" s="109" t="s">
        <v>131</v>
      </c>
      <c r="F460" s="110"/>
      <c r="G460" s="110">
        <v>0</v>
      </c>
      <c r="H460" s="110" t="e">
        <f>SUBTOTAL(9,H461:H464)</f>
        <v>#NULL!</v>
      </c>
      <c r="I460" s="110">
        <v>0</v>
      </c>
      <c r="J460" s="111" t="e">
        <f>G460+H460-I460</f>
        <v>#NULL!</v>
      </c>
      <c r="K460" s="110" t="e">
        <f>SUBTOTAL(9,K461:K464)</f>
        <v>#NULL!</v>
      </c>
      <c r="L460" s="110" t="e">
        <f>H460-K460</f>
        <v>#NULL!</v>
      </c>
      <c r="M460" s="111" t="e">
        <f>J460-K460</f>
        <v>#NULL!</v>
      </c>
    </row>
    <row r="461" spans="1:13" ht="15" hidden="1">
      <c r="A461" s="83"/>
      <c r="B461" s="99"/>
      <c r="C461" s="36"/>
      <c r="D461" s="36"/>
      <c r="E461" s="36"/>
      <c r="F461" s="35"/>
      <c r="G461" s="35"/>
      <c r="H461" s="35"/>
      <c r="I461" s="35"/>
      <c r="K461" s="35"/>
      <c r="L461" s="35"/>
      <c r="M461" s="98"/>
    </row>
    <row r="462" spans="1:13" ht="15">
      <c r="A462" s="83"/>
      <c r="B462" s="99"/>
      <c r="C462" s="36"/>
      <c r="D462" s="36"/>
      <c r="E462" s="100" t="s">
        <v>24</v>
      </c>
      <c r="F462" s="100" t="s">
        <v>137</v>
      </c>
      <c r="G462" s="35"/>
      <c r="H462" s="79">
        <v>0</v>
      </c>
      <c r="I462" s="35"/>
      <c r="K462" s="79">
        <v>4500</v>
      </c>
      <c r="L462" s="79" t="e">
        <f>H462-K462</f>
        <v>#NULL!</v>
      </c>
      <c r="M462" s="98"/>
    </row>
    <row r="463" spans="1:13" ht="15">
      <c r="A463" s="83"/>
      <c r="B463" s="99"/>
      <c r="C463" s="36"/>
      <c r="D463" s="36"/>
      <c r="E463" s="100" t="s">
        <v>52</v>
      </c>
      <c r="F463" s="100" t="s">
        <v>146</v>
      </c>
      <c r="G463" s="35"/>
      <c r="H463" s="79">
        <v>4500</v>
      </c>
      <c r="I463" s="35"/>
      <c r="K463" s="79">
        <v>0</v>
      </c>
      <c r="L463" s="79" t="e">
        <f>H463-K463</f>
        <v>#NULL!</v>
      </c>
      <c r="M463" s="98"/>
    </row>
    <row r="464" spans="1:13" ht="15" hidden="1">
      <c r="A464" s="83"/>
      <c r="B464" s="99"/>
      <c r="C464" s="36">
        <v>3</v>
      </c>
      <c r="D464" s="36"/>
      <c r="E464" s="36"/>
      <c r="F464" s="35"/>
      <c r="G464" s="35"/>
      <c r="H464" s="35"/>
      <c r="I464" s="35"/>
      <c r="K464" s="35"/>
      <c r="L464" s="35"/>
      <c r="M464" s="98"/>
    </row>
    <row r="465" spans="1:13" ht="15">
      <c r="A465" s="40"/>
      <c r="B465" s="45"/>
      <c r="C465" s="109" t="s">
        <v>67</v>
      </c>
      <c r="D465" s="109"/>
      <c r="E465" s="109" t="s">
        <v>110</v>
      </c>
      <c r="F465" s="110"/>
      <c r="G465" s="110">
        <v>0</v>
      </c>
      <c r="H465" s="110" t="e">
        <f>SUBTOTAL(9,H466:H479)</f>
        <v>#NULL!</v>
      </c>
      <c r="I465" s="110">
        <v>0</v>
      </c>
      <c r="J465" s="111" t="e">
        <f>G465+H465-I465</f>
        <v>#NULL!</v>
      </c>
      <c r="K465" s="110" t="e">
        <f>SUBTOTAL(9,K466:K479)</f>
        <v>#NULL!</v>
      </c>
      <c r="L465" s="110" t="e">
        <f>H465-K465</f>
        <v>#NULL!</v>
      </c>
      <c r="M465" s="111" t="e">
        <f>J465-K465</f>
        <v>#NULL!</v>
      </c>
    </row>
    <row r="466" spans="1:13" ht="15" hidden="1">
      <c r="A466" s="83"/>
      <c r="B466" s="99"/>
      <c r="C466" s="36"/>
      <c r="D466" s="36"/>
      <c r="E466" s="36"/>
      <c r="F466" s="35"/>
      <c r="G466" s="35"/>
      <c r="H466" s="35"/>
      <c r="I466" s="35"/>
      <c r="K466" s="35"/>
      <c r="L466" s="35"/>
      <c r="M466" s="98"/>
    </row>
    <row r="467" spans="1:13" ht="15">
      <c r="A467" s="83"/>
      <c r="B467" s="99"/>
      <c r="C467" s="36"/>
      <c r="D467" s="36"/>
      <c r="E467" s="100" t="s">
        <v>9</v>
      </c>
      <c r="F467" s="100" t="s">
        <v>120</v>
      </c>
      <c r="G467" s="35"/>
      <c r="H467" s="79">
        <v>0</v>
      </c>
      <c r="I467" s="35"/>
      <c r="K467" s="79">
        <v>122161.05</v>
      </c>
      <c r="L467" s="79" t="e">
        <f>H467-K467</f>
        <v>#NULL!</v>
      </c>
      <c r="M467" s="98"/>
    </row>
    <row r="468" spans="1:13" ht="15">
      <c r="A468" s="83"/>
      <c r="B468" s="99"/>
      <c r="C468" s="36"/>
      <c r="D468" s="36"/>
      <c r="E468" s="100" t="s">
        <v>10</v>
      </c>
      <c r="F468" s="100" t="s">
        <v>105</v>
      </c>
      <c r="G468" s="35"/>
      <c r="H468" s="79">
        <v>0</v>
      </c>
      <c r="I468" s="35"/>
      <c r="K468" s="79">
        <v>3825</v>
      </c>
      <c r="L468" s="79" t="e">
        <f>H468-K468</f>
        <v>#NULL!</v>
      </c>
      <c r="M468" s="98"/>
    </row>
    <row r="469" spans="1:13" ht="15">
      <c r="A469" s="83"/>
      <c r="B469" s="99"/>
      <c r="C469" s="36"/>
      <c r="D469" s="36"/>
      <c r="E469" s="100" t="s">
        <v>11</v>
      </c>
      <c r="F469" s="100" t="s">
        <v>126</v>
      </c>
      <c r="G469" s="35"/>
      <c r="H469" s="79">
        <v>0</v>
      </c>
      <c r="I469" s="35"/>
      <c r="K469" s="79">
        <v>17406.54</v>
      </c>
      <c r="L469" s="79" t="e">
        <f>H469-K469</f>
        <v>#NULL!</v>
      </c>
      <c r="M469" s="98"/>
    </row>
    <row r="470" spans="1:13" ht="15">
      <c r="A470" s="83"/>
      <c r="B470" s="99"/>
      <c r="C470" s="36"/>
      <c r="D470" s="36"/>
      <c r="E470" s="100" t="s">
        <v>12</v>
      </c>
      <c r="F470" s="100" t="s">
        <v>115</v>
      </c>
      <c r="G470" s="35"/>
      <c r="H470" s="79">
        <v>0</v>
      </c>
      <c r="I470" s="35"/>
      <c r="K470" s="79">
        <v>4300</v>
      </c>
      <c r="L470" s="79" t="e">
        <f>H470-K470</f>
        <v>#NULL!</v>
      </c>
      <c r="M470" s="98"/>
    </row>
    <row r="471" spans="1:13" ht="15">
      <c r="A471" s="83"/>
      <c r="B471" s="99"/>
      <c r="C471" s="36"/>
      <c r="D471" s="36"/>
      <c r="E471" s="100" t="s">
        <v>13</v>
      </c>
      <c r="F471" s="100" t="s">
        <v>149</v>
      </c>
      <c r="G471" s="35"/>
      <c r="H471" s="79">
        <v>0</v>
      </c>
      <c r="I471" s="35"/>
      <c r="K471" s="79">
        <v>6550.66</v>
      </c>
      <c r="L471" s="79" t="e">
        <f>H471-K471</f>
        <v>#NULL!</v>
      </c>
      <c r="M471" s="98"/>
    </row>
    <row r="472" spans="1:13" ht="15">
      <c r="A472" s="83"/>
      <c r="B472" s="99"/>
      <c r="C472" s="36"/>
      <c r="D472" s="36"/>
      <c r="E472" s="100" t="s">
        <v>24</v>
      </c>
      <c r="F472" s="100" t="s">
        <v>137</v>
      </c>
      <c r="G472" s="35"/>
      <c r="H472" s="79">
        <v>0</v>
      </c>
      <c r="I472" s="35"/>
      <c r="K472" s="79">
        <v>33000</v>
      </c>
      <c r="L472" s="79" t="e">
        <f>H472-K472</f>
        <v>#NULL!</v>
      </c>
      <c r="M472" s="98"/>
    </row>
    <row r="473" spans="1:13" ht="15">
      <c r="A473" s="83"/>
      <c r="B473" s="99"/>
      <c r="C473" s="36"/>
      <c r="D473" s="36"/>
      <c r="E473" s="100" t="s">
        <v>26</v>
      </c>
      <c r="F473" s="100" t="s">
        <v>98</v>
      </c>
      <c r="G473" s="35"/>
      <c r="H473" s="79">
        <v>0</v>
      </c>
      <c r="I473" s="35"/>
      <c r="K473" s="79">
        <v>3400</v>
      </c>
      <c r="L473" s="79" t="e">
        <f>H473-K473</f>
        <v>#NULL!</v>
      </c>
      <c r="M473" s="98"/>
    </row>
    <row r="474" spans="1:13" ht="15">
      <c r="A474" s="83"/>
      <c r="B474" s="99"/>
      <c r="C474" s="36"/>
      <c r="D474" s="36"/>
      <c r="E474" s="100" t="s">
        <v>28</v>
      </c>
      <c r="F474" s="100" t="s">
        <v>106</v>
      </c>
      <c r="G474" s="35"/>
      <c r="H474" s="79">
        <v>0</v>
      </c>
      <c r="I474" s="35"/>
      <c r="K474" s="79">
        <v>40400</v>
      </c>
      <c r="L474" s="79" t="e">
        <f>H474-K474</f>
        <v>#NULL!</v>
      </c>
      <c r="M474" s="98"/>
    </row>
    <row r="475" spans="1:13" ht="15">
      <c r="A475" s="83"/>
      <c r="B475" s="99"/>
      <c r="C475" s="36"/>
      <c r="D475" s="36"/>
      <c r="E475" s="100" t="s">
        <v>30</v>
      </c>
      <c r="F475" s="100" t="s">
        <v>83</v>
      </c>
      <c r="G475" s="35"/>
      <c r="H475" s="79">
        <v>0</v>
      </c>
      <c r="I475" s="35"/>
      <c r="K475" s="79">
        <v>69200</v>
      </c>
      <c r="L475" s="79" t="e">
        <f>H475-K475</f>
        <v>#NULL!</v>
      </c>
      <c r="M475" s="98"/>
    </row>
    <row r="476" spans="1:13" ht="15">
      <c r="A476" s="83"/>
      <c r="B476" s="99"/>
      <c r="C476" s="36"/>
      <c r="D476" s="36"/>
      <c r="E476" s="100" t="s">
        <v>31</v>
      </c>
      <c r="F476" s="100" t="s">
        <v>145</v>
      </c>
      <c r="G476" s="35"/>
      <c r="H476" s="79">
        <v>0</v>
      </c>
      <c r="I476" s="35"/>
      <c r="K476" s="79">
        <v>4250</v>
      </c>
      <c r="L476" s="79" t="e">
        <f>H476-K476</f>
        <v>#NULL!</v>
      </c>
      <c r="M476" s="98"/>
    </row>
    <row r="477" spans="1:13" ht="15">
      <c r="A477" s="83"/>
      <c r="B477" s="99"/>
      <c r="C477" s="36"/>
      <c r="D477" s="36"/>
      <c r="E477" s="100" t="s">
        <v>43</v>
      </c>
      <c r="F477" s="100" t="s">
        <v>133</v>
      </c>
      <c r="G477" s="35"/>
      <c r="H477" s="79">
        <v>0</v>
      </c>
      <c r="I477" s="35"/>
      <c r="K477" s="79">
        <v>31870.75</v>
      </c>
      <c r="L477" s="79" t="e">
        <f>H477-K477</f>
        <v>#NULL!</v>
      </c>
      <c r="M477" s="98"/>
    </row>
    <row r="478" spans="1:13" ht="15">
      <c r="A478" s="83"/>
      <c r="B478" s="99"/>
      <c r="C478" s="36"/>
      <c r="D478" s="36"/>
      <c r="E478" s="100" t="s">
        <v>54</v>
      </c>
      <c r="F478" s="100" t="s">
        <v>157</v>
      </c>
      <c r="G478" s="35"/>
      <c r="H478" s="79">
        <v>336364</v>
      </c>
      <c r="I478" s="35"/>
      <c r="K478" s="79">
        <v>0</v>
      </c>
      <c r="L478" s="79" t="e">
        <f>H478-K478</f>
        <v>#NULL!</v>
      </c>
      <c r="M478" s="98"/>
    </row>
    <row r="479" spans="1:13" ht="15" hidden="1">
      <c r="A479" s="83"/>
      <c r="B479" s="99"/>
      <c r="C479" s="36">
        <v>3</v>
      </c>
      <c r="D479" s="36"/>
      <c r="E479" s="36"/>
      <c r="F479" s="35"/>
      <c r="G479" s="35"/>
      <c r="H479" s="35"/>
      <c r="I479" s="35"/>
      <c r="K479" s="35"/>
      <c r="L479" s="35"/>
      <c r="M479" s="98"/>
    </row>
    <row r="480" spans="3:13" ht="15" hidden="1">
      <c r="C480">
        <v>2</v>
      </c>
      <c r="F480" s="25"/>
      <c r="H480" s="25"/>
      <c r="K480" s="25"/>
      <c r="L480" s="25"/>
      <c r="M480" s="98"/>
    </row>
    <row r="481" spans="1:13" ht="15">
      <c r="A481" s="38"/>
      <c r="B481" s="21" t="s">
        <v>7</v>
      </c>
      <c r="C481" s="21" t="s">
        <v>68</v>
      </c>
      <c r="D481" s="21"/>
      <c r="E481" s="22"/>
      <c r="F481" s="23"/>
      <c r="G481" s="70"/>
      <c r="H481" s="23" t="e">
        <f>SUBTOTAL(9,H482:H487)</f>
        <v>#NULL!</v>
      </c>
      <c r="I481" s="70"/>
      <c r="J481" s="23" t="e">
        <f>G481+H481-I481</f>
        <v>#NULL!</v>
      </c>
      <c r="K481" s="23" t="e">
        <f>SUBTOTAL(9,K482:K487)</f>
        <v>#NULL!</v>
      </c>
      <c r="L481" s="23" t="e">
        <f>H481-K481</f>
        <v>#NULL!</v>
      </c>
      <c r="M481" s="121" t="e">
        <f>J481-K481</f>
        <v>#NULL!</v>
      </c>
    </row>
    <row r="482" spans="1:13" ht="15" hidden="1">
      <c r="A482" s="39"/>
      <c r="B482" s="44"/>
      <c r="C482" s="20"/>
      <c r="D482" s="20"/>
      <c r="E482" s="20"/>
      <c r="F482" s="24"/>
      <c r="H482" s="24"/>
      <c r="K482" s="24"/>
      <c r="L482" s="24"/>
      <c r="M482" s="98"/>
    </row>
    <row r="483" spans="1:13" ht="15">
      <c r="A483" s="40"/>
      <c r="B483" s="45"/>
      <c r="C483" s="109" t="s">
        <v>75</v>
      </c>
      <c r="D483" s="109"/>
      <c r="E483" s="109" t="s">
        <v>131</v>
      </c>
      <c r="F483" s="110"/>
      <c r="G483" s="110"/>
      <c r="H483" s="110" t="e">
        <f>SUBTOTAL(9,H484:H486)</f>
        <v>#NULL!</v>
      </c>
      <c r="I483" s="110"/>
      <c r="J483" s="111" t="e">
        <f>G483+H483-I483</f>
        <v>#NULL!</v>
      </c>
      <c r="K483" s="110" t="e">
        <f>SUBTOTAL(9,K484:K486)</f>
        <v>#NULL!</v>
      </c>
      <c r="L483" s="110" t="e">
        <f>H483-K483</f>
        <v>#NULL!</v>
      </c>
      <c r="M483" s="111" t="e">
        <f>J483-K483</f>
        <v>#NULL!</v>
      </c>
    </row>
    <row r="484" spans="1:13" ht="15" hidden="1">
      <c r="A484" s="83"/>
      <c r="B484" s="99"/>
      <c r="C484" s="36"/>
      <c r="D484" s="36"/>
      <c r="E484" s="36"/>
      <c r="F484" s="35"/>
      <c r="G484" s="35"/>
      <c r="H484" s="35"/>
      <c r="I484" s="35"/>
      <c r="K484" s="35"/>
      <c r="L484" s="35"/>
      <c r="M484" s="98"/>
    </row>
    <row r="485" spans="1:13" ht="15">
      <c r="A485" s="83"/>
      <c r="B485" s="99"/>
      <c r="C485" s="36"/>
      <c r="D485" s="36"/>
      <c r="E485" s="100" t="s">
        <v>60</v>
      </c>
      <c r="F485" s="100" t="s">
        <v>108</v>
      </c>
      <c r="G485" s="35"/>
      <c r="H485" s="79">
        <v>0</v>
      </c>
      <c r="I485" s="35"/>
      <c r="K485" s="79">
        <v>0</v>
      </c>
      <c r="L485" s="79" t="e">
        <f>H485-K485</f>
        <v>#NULL!</v>
      </c>
      <c r="M485" s="98"/>
    </row>
    <row r="486" spans="1:13" ht="15" hidden="1">
      <c r="A486" s="83"/>
      <c r="B486" s="99"/>
      <c r="C486" s="36">
        <v>3</v>
      </c>
      <c r="D486" s="36"/>
      <c r="E486" s="36"/>
      <c r="F486" s="35"/>
      <c r="G486" s="35"/>
      <c r="H486" s="35"/>
      <c r="I486" s="35"/>
      <c r="K486" s="35"/>
      <c r="L486" s="35"/>
      <c r="M486" s="98"/>
    </row>
    <row r="487" spans="3:13" ht="15" hidden="1">
      <c r="C487">
        <v>2</v>
      </c>
      <c r="F487" s="25"/>
      <c r="H487" s="25"/>
      <c r="K487" s="25"/>
      <c r="L487" s="25"/>
      <c r="M487" s="98"/>
    </row>
    <row r="488" spans="3:13" ht="15" hidden="1">
      <c r="C488">
        <v>1</v>
      </c>
      <c r="F488" s="25"/>
      <c r="H488" s="25"/>
      <c r="K488" s="25"/>
      <c r="L488" s="25"/>
      <c r="M488" s="98"/>
    </row>
    <row r="489" spans="3:13" ht="15" hidden="1">
      <c r="C489" t="s">
        <v>0</v>
      </c>
      <c r="F489" s="25"/>
      <c r="H489" s="25"/>
      <c r="K489" s="25"/>
      <c r="L489" s="25"/>
      <c r="M489" s="98"/>
    </row>
    <row r="490" spans="1:13" ht="15">
      <c r="A490" s="14" t="s">
        <v>76</v>
      </c>
      <c r="B490" s="14"/>
      <c r="C490" s="14"/>
      <c r="D490" s="14"/>
      <c r="E490" s="14"/>
      <c r="F490" s="15"/>
      <c r="G490" s="15" t="e">
        <f>F273</f>
        <v>#NULL!</v>
      </c>
      <c r="H490" s="15" t="e">
        <f>SUBTOTAL(9,H287:H489)</f>
        <v>#NULL!</v>
      </c>
      <c r="I490" s="15" t="e">
        <f>F274</f>
        <v>#NULL!</v>
      </c>
      <c r="J490" s="15" t="e">
        <f>G490+H490-I490</f>
        <v>#NULL!</v>
      </c>
      <c r="K490" s="15" t="e">
        <f>SUBTOTAL(9,K287:K489)</f>
        <v>#NULL!</v>
      </c>
      <c r="L490" s="15" t="e">
        <f>H490-K490</f>
        <v>#NULL!</v>
      </c>
      <c r="M490" s="15" t="e">
        <f>J490-K490</f>
        <v>#NULL!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Ivana Mašić</cp:lastModifiedBy>
  <cp:lastPrinted>2014-09-25T12:49:42Z</cp:lastPrinted>
  <dcterms:created xsi:type="dcterms:W3CDTF">2014-09-10T12:00:17Z</dcterms:created>
  <dcterms:modified xsi:type="dcterms:W3CDTF">2020-01-28T08:16:26Z</dcterms:modified>
  <cp:category/>
  <cp:version/>
  <cp:contentType/>
  <cp:contentStatus/>
</cp:coreProperties>
</file>